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8200" activeTab="1"/>
  </bookViews>
  <sheets>
    <sheet name="封面" sheetId="4" r:id="rId1"/>
    <sheet name="报价单" sheetId="5" r:id="rId2"/>
  </sheets>
  <definedNames>
    <definedName name="_xlnm._FilterDatabase" localSheetId="1" hidden="1">报价单!$B$1:$B$119</definedName>
    <definedName name="_xlnm.Print_Area" localSheetId="1">报价单!$A$1:$H$121</definedName>
    <definedName name="_xlnm.Print_Titles" localSheetId="1">报价单!$1:$2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<sst xmlns="http://schemas.openxmlformats.org/spreadsheetml/2006/main" count="354" uniqueCount="137">
  <si>
    <r>
      <t xml:space="preserve">大连海洋大学离退休工作处、离退休教职工活动中心维修
</t>
    </r>
    <r>
      <rPr>
        <sz val="18"/>
        <color theme="1"/>
        <rFont val="宋体"/>
        <charset val="134"/>
        <scheme val="minor"/>
      </rPr>
      <t>（概预算单）</t>
    </r>
  </si>
  <si>
    <t>建 设 单 位：</t>
  </si>
  <si>
    <t/>
  </si>
  <si>
    <t xml:space="preserve"> 施 工 单 位：</t>
  </si>
  <si>
    <t xml:space="preserve"> </t>
  </si>
  <si>
    <t>大连海洋大学离退休工作处、离退休教职工活动中心维修 报价单</t>
  </si>
  <si>
    <t>序号</t>
  </si>
  <si>
    <t>项  目</t>
  </si>
  <si>
    <t>规  格</t>
  </si>
  <si>
    <t>数量</t>
  </si>
  <si>
    <t>单价</t>
  </si>
  <si>
    <t>金额</t>
  </si>
  <si>
    <t>备注</t>
  </si>
  <si>
    <t>一</t>
  </si>
  <si>
    <t>【主楼】室外部分：</t>
  </si>
  <si>
    <t>主楼西侧外墙：</t>
  </si>
  <si>
    <t>处理因雨水斗衔接、雨水管破损导致的漏水问题</t>
  </si>
  <si>
    <t>拆除原旧锈蚀铁质雨水斗</t>
  </si>
  <si>
    <t>套</t>
  </si>
  <si>
    <t>拆除原旧锈蚀铁质雨水管</t>
  </si>
  <si>
    <t>7.7m*2处</t>
  </si>
  <si>
    <t>m</t>
  </si>
  <si>
    <t>注：其中1个雨水管被居民楼中的排风管道遮挡于内，无法更换。应先协商拆除管道后才能施工。</t>
  </si>
  <si>
    <t>新安PVC雨水斗</t>
  </si>
  <si>
    <t>雨水斗SBS收口</t>
  </si>
  <si>
    <t>处</t>
  </si>
  <si>
    <t>新安PVC雨水管</t>
  </si>
  <si>
    <r>
      <rPr>
        <sz val="10"/>
        <rFont val="Calibri"/>
        <charset val="161"/>
      </rPr>
      <t>φ</t>
    </r>
    <r>
      <rPr>
        <sz val="10"/>
        <rFont val="宋体"/>
        <charset val="134"/>
        <scheme val="minor"/>
      </rPr>
      <t>110mm</t>
    </r>
    <r>
      <rPr>
        <sz val="10"/>
        <rFont val="宋体"/>
        <charset val="134"/>
        <scheme val="minor"/>
      </rPr>
      <t>*7.7</t>
    </r>
    <r>
      <rPr>
        <sz val="10"/>
        <rFont val="Calibri"/>
        <charset val="134"/>
      </rPr>
      <t>m*2</t>
    </r>
    <r>
      <rPr>
        <sz val="10"/>
        <rFont val="宋体"/>
        <charset val="134"/>
      </rPr>
      <t>处</t>
    </r>
  </si>
  <si>
    <t>主楼西侧伸缩缝：</t>
  </si>
  <si>
    <t>原伸缩缝使用雪花板平直封堵，因冷热产生缝隙，导致漏水。</t>
  </si>
  <si>
    <t>雪花板V型压型镶嵌</t>
  </si>
  <si>
    <t>7m*0.2m</t>
  </si>
  <si>
    <t>采用V型结构的雪花板，衔接两楼体。</t>
  </si>
  <si>
    <t>主楼弧形墙：</t>
  </si>
  <si>
    <r>
      <rPr>
        <sz val="12"/>
        <rFont val="宋体"/>
        <charset val="134"/>
        <scheme val="minor"/>
      </rPr>
      <t>弧形墙表面已经开裂。可使用</t>
    </r>
    <r>
      <rPr>
        <sz val="12"/>
        <rFont val="Calibri"/>
        <charset val="161"/>
      </rPr>
      <t>φ</t>
    </r>
    <r>
      <rPr>
        <sz val="12"/>
        <rFont val="宋体"/>
        <charset val="134"/>
        <scheme val="minor"/>
      </rPr>
      <t>14mmU型钢筋穿筋方式加固。U型加固间距控制在300mm以内。</t>
    </r>
  </si>
  <si>
    <t>铲除脱落外墙砖</t>
  </si>
  <si>
    <t>2.4*1.2</t>
  </si>
  <si>
    <t>m2</t>
  </si>
  <si>
    <t>延缝隙两侧拆除600mm宽</t>
  </si>
  <si>
    <t>铲除外墙灰层50mm厚</t>
  </si>
  <si>
    <r>
      <rPr>
        <sz val="12"/>
        <rFont val="Calibri"/>
        <charset val="161"/>
      </rPr>
      <t>φ</t>
    </r>
    <r>
      <rPr>
        <sz val="12"/>
        <rFont val="宋体"/>
        <charset val="134"/>
        <scheme val="minor"/>
      </rPr>
      <t>14mmU型钢筋插筋后焊接收口</t>
    </r>
    <r>
      <rPr>
        <sz val="12"/>
        <rFont val="宋体"/>
        <charset val="134"/>
        <scheme val="minor"/>
      </rPr>
      <t>成框，缝隙灌注植筋专用胶</t>
    </r>
  </si>
  <si>
    <t>（0.3+1.0）*2*9根</t>
  </si>
  <si>
    <t>根</t>
  </si>
  <si>
    <r>
      <rPr>
        <sz val="12"/>
        <rFont val="Calibri"/>
        <charset val="161"/>
      </rPr>
      <t>φ</t>
    </r>
    <r>
      <rPr>
        <sz val="12"/>
        <rFont val="Calibri"/>
        <charset val="134"/>
      </rPr>
      <t>14mmU</t>
    </r>
    <r>
      <rPr>
        <sz val="12"/>
        <rFont val="宋体"/>
        <charset val="134"/>
        <scheme val="minor"/>
      </rPr>
      <t>型钢筋穿筋方式加固。</t>
    </r>
    <r>
      <rPr>
        <sz val="12"/>
        <rFont val="Calibri"/>
        <charset val="134"/>
      </rPr>
      <t>U</t>
    </r>
    <r>
      <rPr>
        <sz val="12"/>
        <rFont val="宋体"/>
        <charset val="134"/>
        <scheme val="minor"/>
      </rPr>
      <t>型加固间距控制在</t>
    </r>
    <r>
      <rPr>
        <sz val="12"/>
        <rFont val="Calibri"/>
        <charset val="134"/>
      </rPr>
      <t>300mm</t>
    </r>
    <r>
      <rPr>
        <sz val="12"/>
        <rFont val="宋体"/>
        <charset val="134"/>
        <scheme val="minor"/>
      </rPr>
      <t>以内，焊接收口成框，捆绑裂缝。</t>
    </r>
  </si>
  <si>
    <r>
      <rPr>
        <sz val="12"/>
        <rFont val="宋体"/>
        <charset val="134"/>
        <scheme val="minor"/>
      </rPr>
      <t>水钻打眼</t>
    </r>
    <r>
      <rPr>
        <sz val="12"/>
        <rFont val="Calibri"/>
        <charset val="161"/>
      </rPr>
      <t>φ</t>
    </r>
    <r>
      <rPr>
        <sz val="12"/>
        <rFont val="宋体"/>
        <charset val="134"/>
        <scheme val="minor"/>
      </rPr>
      <t>20mm</t>
    </r>
  </si>
  <si>
    <t>个</t>
  </si>
  <si>
    <t>缝隙高强度水泥注浆修补</t>
  </si>
  <si>
    <t>C30，2.4m*0.03m宽*0.3m墙厚</t>
  </si>
  <si>
    <t>填缝</t>
  </si>
  <si>
    <t>墙面防水砂浆抹面（30mm厚）</t>
  </si>
  <si>
    <t>C30，2.4*1.2</t>
  </si>
  <si>
    <t>挂网、墙面聚合物防水砂浆（20mm厚）</t>
  </si>
  <si>
    <t>30*3.5</t>
  </si>
  <si>
    <t>外墙防水涂料</t>
  </si>
  <si>
    <t>30*3.5*2遍</t>
  </si>
  <si>
    <t>遮挡因修补造成的修补口</t>
  </si>
  <si>
    <t>主楼女儿墙：</t>
  </si>
  <si>
    <t>（30+12）*2*1.2</t>
  </si>
  <si>
    <t>C30，（30+12）*2*1.2</t>
  </si>
  <si>
    <t>（30+12）*2*1.2*2遍</t>
  </si>
  <si>
    <t>墙面打磨、清底</t>
  </si>
  <si>
    <t>（30+12）*2*1.5</t>
  </si>
  <si>
    <t>屋面女儿墙防水粘结SBS</t>
  </si>
  <si>
    <t>屋面女儿墙防水粘结4.0mmSBS</t>
  </si>
  <si>
    <t>主楼雨搭：</t>
  </si>
  <si>
    <t>铲除红色坡瓦</t>
  </si>
  <si>
    <t>（4.289+0.8）*0.8</t>
  </si>
  <si>
    <t>原红色瓦片损坏，渗水，铲除</t>
  </si>
  <si>
    <t>丙纶防水</t>
  </si>
  <si>
    <t>2.6*2.1+（4.289+0.8）*0.8</t>
  </si>
  <si>
    <t>新作丙纶防水</t>
  </si>
  <si>
    <t>新建抗渗砼坡</t>
  </si>
  <si>
    <t>C30，2.6*2.1+（4.289+0.8）*0.8</t>
  </si>
  <si>
    <t>抗渗砼放坡</t>
  </si>
  <si>
    <t>美化</t>
  </si>
  <si>
    <t>主楼防腐木：</t>
  </si>
  <si>
    <t>防腐木踏步台阶打磨、清洗</t>
  </si>
  <si>
    <t>5*1+1*0.5*2+（0.3+0.15）*4*1.8+1.2*0.45</t>
  </si>
  <si>
    <t>木蜡油3遍</t>
  </si>
  <si>
    <t>（5*1+1*0.5*2+（0.3+0.15）*4*1.8+1.2*0.45）*3</t>
  </si>
  <si>
    <t>二</t>
  </si>
  <si>
    <t>【主楼】室内部分：</t>
  </si>
  <si>
    <t>主楼1层西北侧内墙：</t>
  </si>
  <si>
    <t>拆除墙面木龙骨水泥压力板墙面（约60mm厚）</t>
  </si>
  <si>
    <t>7.2*3.056</t>
  </si>
  <si>
    <t>铲除墙面灰层至底（30mm厚）</t>
  </si>
  <si>
    <t>铲除原粉化墙灰层</t>
  </si>
  <si>
    <t>墙面聚合物防水砂浆（30mm厚）</t>
  </si>
  <si>
    <t>防潮防水</t>
  </si>
  <si>
    <t>聚苯乙烯挤塑保温板（20mm厚）</t>
  </si>
  <si>
    <t>胶泥粘结打钉固定</t>
  </si>
  <si>
    <t>挂网聚合物砂浆做大白基底</t>
  </si>
  <si>
    <t>室内墙面刮大白2遍</t>
  </si>
  <si>
    <t>室内墙面乳胶漆2遍</t>
  </si>
  <si>
    <t>（7.2+8.78）*2*3.14
-3.4*1.44*2</t>
  </si>
  <si>
    <t>室内天花乳胶漆2遍</t>
  </si>
  <si>
    <t>7.2*8.78</t>
  </si>
  <si>
    <t>拆除墙面物品（可恢复物品恢复安装）</t>
  </si>
  <si>
    <t>窗帘、换气扇、插座等</t>
  </si>
  <si>
    <t>项</t>
  </si>
  <si>
    <t>主楼门厅梁柱：</t>
  </si>
  <si>
    <t>（4.275+2.25+2.855）*0.43</t>
  </si>
  <si>
    <t>主楼2层北屋内墙：</t>
  </si>
  <si>
    <t>拆除镜子</t>
  </si>
  <si>
    <t>2*1.5*1块</t>
  </si>
  <si>
    <t>（6.634+10.406+15.75）*3.14-2.9*1.44-3.4*1.44*2</t>
  </si>
  <si>
    <t>（15.75+10.406+15.75）*3.14-1.44*1.44*2-2.9*1.44-3.4*1.44*2</t>
  </si>
  <si>
    <t>15.75*10.406</t>
  </si>
  <si>
    <t>窗帘、钟表、插座等</t>
  </si>
  <si>
    <t>主楼2层东南屋内墙：</t>
  </si>
  <si>
    <t>室内墙面局部铲除大白、刮大白2遍</t>
  </si>
  <si>
    <t>（5.18+4.65）*2*3.1
-0.8*1.9-2.1*1.44</t>
  </si>
  <si>
    <t>5.18*4.65</t>
  </si>
  <si>
    <t>主楼2层西南屋内墙：</t>
  </si>
  <si>
    <t>（4.63+6.2）*2*3.1
-0.8*1.9-1.48*1.44</t>
  </si>
  <si>
    <t>4.63*6.2</t>
  </si>
  <si>
    <t>三</t>
  </si>
  <si>
    <t>【附楼】室外部分：</t>
  </si>
  <si>
    <t>附楼西侧外墙：</t>
  </si>
  <si>
    <t>附楼西侧伸缩缝：</t>
  </si>
  <si>
    <t>附楼女儿墙：</t>
  </si>
  <si>
    <t>3.4*2.2</t>
  </si>
  <si>
    <t>C30，3.4*2.2</t>
  </si>
  <si>
    <t>3.4*2.2*2遍</t>
  </si>
  <si>
    <t>附楼雨搭：</t>
  </si>
  <si>
    <t>附楼防腐木：</t>
  </si>
  <si>
    <t>四</t>
  </si>
  <si>
    <t>【附楼】室内部分：</t>
  </si>
  <si>
    <t>附楼1层西北侧内墙：</t>
  </si>
  <si>
    <t>铲除墙面大白至灰层</t>
  </si>
  <si>
    <t>（7.43+5.49）*3.1-（2.9+2.17+2.17）*1.44</t>
  </si>
  <si>
    <t>涂膜防水1.0厚</t>
  </si>
  <si>
    <t>（3.94+3.87）*2*3.1
-0.8*1.9-2.1*1.44</t>
  </si>
  <si>
    <t>3.94*3.87</t>
  </si>
  <si>
    <t>（3.87+6.2）*2*3.1
-0.8*1.9-1.48*1.44</t>
  </si>
  <si>
    <t>3.87*6.2</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</si>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</sst>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 numFmtId="177" formatCode="_ \¥* #,##0.00_ ;_ \¥* \-#,##0.00_ ;_ \¥* &quot;-&quot;??_ ;_ @_ "/>
  </numFmts>
  <fonts count="46">
    <font>
      <sz val="11"/>
      <color theme="1"/>
      <name val="宋体"/>
      <charset val="134"/>
      <scheme val="minor"/>
    </font>
    <font>
      <sz val="18"/>
      <name val="宋体"/>
      <charset val="134"/>
      <scheme val="minor"/>
    </font>
    <font>
      <sz val="14"/>
      <name val="宋体"/>
      <charset val="134"/>
      <scheme val="minor"/>
    </font>
    <font>
      <sz val="12"/>
      <name val="宋体"/>
      <charset val="134"/>
      <scheme val="minor"/>
    </font>
    <font>
      <sz val="11"/>
      <name val="宋体"/>
      <charset val="134"/>
      <scheme val="minor"/>
    </font>
    <font>
      <b/>
      <sz val="20"/>
      <name val="宋体"/>
      <charset val="134"/>
    </font>
    <font>
      <b/>
      <sz val="20"/>
      <name val="宋体"/>
      <charset val="134"/>
    </font>
    <font>
      <b/>
      <sz val="14"/>
      <name val="宋体"/>
      <charset val="134"/>
      <scheme val="minor"/>
    </font>
    <font>
      <b/>
      <sz val="12"/>
      <name val="宋体"/>
      <charset val="134"/>
      <scheme val="minor"/>
    </font>
    <font>
      <b/>
      <sz val="11"/>
      <name val="宋体"/>
      <charset val="134"/>
      <scheme val="minor"/>
    </font>
    <font>
      <sz val="10"/>
      <name val="宋体"/>
      <charset val="134"/>
      <scheme val="minor"/>
    </font>
    <font>
      <sz val="10"/>
      <name val="宋体"/>
      <charset val="134"/>
    </font>
    <font>
      <sz val="10"/>
      <name val="宋体"/>
      <charset val="134"/>
    </font>
    <font>
      <sz val="10"/>
      <name val="宋体"/>
      <charset val="134"/>
      <scheme val="minor"/>
    </font>
    <font>
      <sz val="12"/>
      <name val="宋体"/>
      <charset val="134"/>
      <scheme val="minor"/>
    </font>
    <font>
      <b/>
      <sz val="12"/>
      <name val="宋体"/>
      <charset val="134"/>
      <scheme val="minor"/>
    </font>
    <font>
      <b/>
      <sz val="10"/>
      <name val="宋体"/>
      <charset val="134"/>
      <scheme val="minor"/>
    </font>
    <font>
      <sz val="22"/>
      <color theme="1"/>
      <name val="宋体"/>
      <charset val="134"/>
      <scheme val="minor"/>
    </font>
    <font>
      <sz val="24"/>
      <color theme="1"/>
      <name val="宋体"/>
      <charset val="134"/>
      <scheme val="minor"/>
    </font>
    <font>
      <sz val="16"/>
      <color indexed="0"/>
      <name val="宋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2"/>
      <name val="Calibri"/>
      <charset val="161"/>
    </font>
    <font>
      <sz val="12"/>
      <name val="Calibri"/>
      <charset val="134"/>
    </font>
    <font>
      <sz val="10"/>
      <name val="Calibri"/>
      <charset val="161"/>
    </font>
    <font>
      <sz val="10"/>
      <name val="Calibri"/>
      <charset val="134"/>
    </font>
    <font>
      <sz val="18"/>
      <color theme="1"/>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5" borderId="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6" borderId="8" applyNumberFormat="0" applyAlignment="0" applyProtection="0">
      <alignment vertical="center"/>
    </xf>
    <xf numFmtId="0" fontId="30" fillId="7" borderId="9" applyNumberFormat="0" applyAlignment="0" applyProtection="0">
      <alignment vertical="center"/>
    </xf>
    <xf numFmtId="0" fontId="31" fillId="7" borderId="8" applyNumberFormat="0" applyAlignment="0" applyProtection="0">
      <alignment vertical="center"/>
    </xf>
    <xf numFmtId="0" fontId="32" fillId="8" borderId="10" applyNumberFormat="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40" fillId="0" borderId="0"/>
    <xf numFmtId="0" fontId="0" fillId="0" borderId="0">
      <alignment vertical="center"/>
    </xf>
  </cellStyleXfs>
  <cellXfs count="48">
    <xf numFmtId="0" fontId="0" fillId="0" borderId="0" xfId="0"/>
    <xf numFmtId="0" fontId="1" fillId="0" borderId="0" xfId="50" applyFont="1" applyAlignment="1">
      <alignment horizontal="left" vertical="center"/>
    </xf>
    <xf numFmtId="0" fontId="2" fillId="0" borderId="0" xfId="50" applyFont="1" applyAlignment="1">
      <alignment horizontal="center" vertical="center"/>
    </xf>
    <xf numFmtId="0" fontId="2" fillId="0" borderId="0" xfId="50" applyFont="1" applyAlignment="1">
      <alignment vertical="center" wrapText="1"/>
    </xf>
    <xf numFmtId="0" fontId="3" fillId="0" borderId="0" xfId="50" applyFont="1" applyAlignment="1">
      <alignment horizontal="left" vertical="center"/>
    </xf>
    <xf numFmtId="0" fontId="2" fillId="0" borderId="0" xfId="50" applyFont="1">
      <alignment vertical="center"/>
    </xf>
    <xf numFmtId="0" fontId="4" fillId="0" borderId="0" xfId="50" applyFont="1">
      <alignment vertical="center"/>
    </xf>
    <xf numFmtId="176" fontId="2" fillId="0" borderId="0" xfId="50" applyNumberFormat="1" applyFont="1">
      <alignment vertical="center"/>
    </xf>
    <xf numFmtId="0" fontId="4" fillId="0" borderId="0" xfId="50" applyFont="1" applyAlignment="1">
      <alignment vertical="center" wrapText="1"/>
    </xf>
    <xf numFmtId="0" fontId="5" fillId="0" borderId="1" xfId="50" applyFont="1" applyBorder="1" applyAlignment="1">
      <alignment horizontal="center" vertical="center" wrapText="1"/>
    </xf>
    <xf numFmtId="0" fontId="6" fillId="0" borderId="1" xfId="50" applyFont="1" applyBorder="1" applyAlignment="1">
      <alignment horizontal="center" vertical="center" wrapText="1"/>
    </xf>
    <xf numFmtId="0" fontId="7" fillId="0" borderId="2" xfId="50" applyFont="1" applyBorder="1" applyAlignment="1">
      <alignment horizontal="center" vertical="center"/>
    </xf>
    <xf numFmtId="0" fontId="7" fillId="0" borderId="2" xfId="50" applyFont="1" applyBorder="1" applyAlignment="1">
      <alignment horizontal="center" vertical="center" wrapText="1"/>
    </xf>
    <xf numFmtId="0" fontId="8" fillId="0" borderId="2" xfId="50" applyFont="1" applyBorder="1" applyAlignment="1">
      <alignment horizontal="center" vertical="center"/>
    </xf>
    <xf numFmtId="176" fontId="7" fillId="0" borderId="2" xfId="50" applyNumberFormat="1" applyFont="1" applyBorder="1" applyAlignment="1">
      <alignment horizontal="center" vertical="center" wrapText="1"/>
    </xf>
    <xf numFmtId="176" fontId="9" fillId="0" borderId="2" xfId="50" applyNumberFormat="1" applyFont="1" applyBorder="1" applyAlignment="1">
      <alignment horizontal="center" vertical="center" wrapText="1"/>
    </xf>
    <xf numFmtId="0" fontId="3" fillId="0" borderId="3" xfId="50" applyFont="1" applyBorder="1" applyAlignment="1">
      <alignment horizontal="center" vertical="center"/>
    </xf>
    <xf numFmtId="0" fontId="8" fillId="2" borderId="3" xfId="50" applyFont="1" applyFill="1" applyBorder="1" applyAlignment="1">
      <alignment horizontal="center" vertical="center" wrapText="1"/>
    </xf>
    <xf numFmtId="0" fontId="10" fillId="0" borderId="3" xfId="50" applyFont="1" applyBorder="1" applyAlignment="1">
      <alignment vertical="center" wrapText="1"/>
    </xf>
    <xf numFmtId="0" fontId="3" fillId="0" borderId="4" xfId="50" applyFont="1" applyBorder="1">
      <alignment vertical="center"/>
    </xf>
    <xf numFmtId="0" fontId="3" fillId="0" borderId="4" xfId="50" applyFont="1" applyBorder="1" applyAlignment="1">
      <alignment horizontal="center" vertical="center"/>
    </xf>
    <xf numFmtId="0" fontId="3" fillId="0" borderId="3" xfId="50" applyFont="1" applyBorder="1">
      <alignment vertical="center"/>
    </xf>
    <xf numFmtId="177" fontId="3" fillId="0" borderId="3" xfId="50" applyNumberFormat="1" applyFont="1" applyBorder="1">
      <alignment vertical="center"/>
    </xf>
    <xf numFmtId="0" fontId="3" fillId="0" borderId="3" xfId="50" applyFont="1" applyBorder="1" applyAlignment="1">
      <alignment vertical="center" wrapText="1"/>
    </xf>
    <xf numFmtId="0" fontId="8" fillId="0" borderId="3" xfId="50" applyFont="1" applyBorder="1" applyAlignment="1">
      <alignment vertical="center" wrapText="1"/>
    </xf>
    <xf numFmtId="0" fontId="11" fillId="0" borderId="3" xfId="50" applyFont="1" applyBorder="1" applyAlignment="1">
      <alignment vertical="center" wrapText="1"/>
    </xf>
    <xf numFmtId="0" fontId="12" fillId="0" borderId="3" xfId="50" applyFont="1" applyBorder="1" applyAlignment="1">
      <alignment vertical="center" wrapText="1"/>
    </xf>
    <xf numFmtId="0" fontId="13" fillId="0" borderId="3" xfId="50" applyFont="1" applyBorder="1" applyAlignment="1">
      <alignment vertical="center" wrapText="1"/>
    </xf>
    <xf numFmtId="0" fontId="14" fillId="0" borderId="3" xfId="50" applyFont="1" applyBorder="1" applyAlignment="1">
      <alignment vertical="center" wrapText="1"/>
    </xf>
    <xf numFmtId="0" fontId="15" fillId="0" borderId="3" xfId="50" applyFont="1" applyBorder="1" applyAlignment="1">
      <alignment vertical="center" wrapText="1"/>
    </xf>
    <xf numFmtId="0" fontId="3" fillId="3" borderId="3" xfId="50" applyFont="1" applyFill="1" applyBorder="1" applyAlignment="1">
      <alignment horizontal="center" vertical="center"/>
    </xf>
    <xf numFmtId="0" fontId="3" fillId="3" borderId="3" xfId="50" applyFont="1" applyFill="1" applyBorder="1" applyAlignment="1">
      <alignment vertical="center" wrapText="1"/>
    </xf>
    <xf numFmtId="0" fontId="10" fillId="3" borderId="3" xfId="50" applyFont="1" applyFill="1" applyBorder="1" applyAlignment="1">
      <alignment vertical="center" wrapText="1"/>
    </xf>
    <xf numFmtId="0" fontId="3" fillId="3" borderId="4" xfId="50" applyFont="1" applyFill="1" applyBorder="1">
      <alignment vertical="center"/>
    </xf>
    <xf numFmtId="0" fontId="3" fillId="3" borderId="4" xfId="50" applyFont="1" applyFill="1" applyBorder="1" applyAlignment="1">
      <alignment horizontal="center" vertical="center"/>
    </xf>
    <xf numFmtId="0" fontId="3" fillId="3" borderId="3" xfId="50" applyFont="1" applyFill="1" applyBorder="1">
      <alignment vertical="center"/>
    </xf>
    <xf numFmtId="177" fontId="3" fillId="3" borderId="3" xfId="50" applyNumberFormat="1" applyFont="1" applyFill="1" applyBorder="1">
      <alignment vertical="center"/>
    </xf>
    <xf numFmtId="0" fontId="7" fillId="0" borderId="4" xfId="50" applyFont="1" applyBorder="1" applyAlignment="1">
      <alignment horizontal="right" vertical="center"/>
    </xf>
    <xf numFmtId="177" fontId="16" fillId="0" borderId="4" xfId="50" applyNumberFormat="1" applyFont="1" applyBorder="1">
      <alignment vertical="center"/>
    </xf>
    <xf numFmtId="0" fontId="2" fillId="0" borderId="0" xfId="50" applyFont="1" applyAlignment="1">
      <alignment horizontal="left" vertical="top" wrapText="1"/>
    </xf>
    <xf numFmtId="0" fontId="2" fillId="0" borderId="0" xfId="50" applyFont="1" applyAlignment="1">
      <alignment horizontal="left" vertical="top"/>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4" borderId="0" xfId="0" applyFont="1" applyFill="1" applyAlignment="1">
      <alignment horizontal="right" wrapText="1"/>
    </xf>
    <xf numFmtId="0" fontId="19" fillId="4" borderId="1" xfId="0" applyFont="1" applyFill="1" applyBorder="1" applyAlignment="1">
      <alignment horizontal="center" wrapText="1"/>
    </xf>
    <xf numFmtId="0" fontId="20" fillId="0" borderId="0" xfId="0" applyFont="1"/>
    <xf numFmtId="0" fontId="19" fillId="4" borderId="0" xfId="0" applyFont="1" applyFill="1" applyAlignment="1">
      <alignment horizontal="right"/>
    </xf>
    <xf numFmtId="0" fontId="18"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view="pageLayout" zoomScaleNormal="100" workbookViewId="0">
      <selection activeCell="F35" sqref="F35"/>
    </sheetView>
  </sheetViews>
  <sheetFormatPr defaultColWidth="9" defaultRowHeight="14"/>
  <cols>
    <col min="1" max="1" width="21.2181818181818" customWidth="1"/>
    <col min="8" max="8" width="12.6636363636364" customWidth="1"/>
  </cols>
  <sheetData>
    <row r="1" ht="13.5" customHeight="1" spans="1:9">
      <c r="A1" s="41" t="s">
        <v>0</v>
      </c>
      <c r="B1" s="42"/>
      <c r="C1" s="42"/>
      <c r="D1" s="42"/>
      <c r="E1" s="42"/>
      <c r="F1" s="42"/>
      <c r="G1" s="42"/>
      <c r="H1" s="42"/>
      <c r="I1" s="47"/>
    </row>
    <row r="2" ht="13.5" customHeight="1" spans="1:9">
      <c r="A2" s="42"/>
      <c r="B2" s="42"/>
      <c r="C2" s="42"/>
      <c r="D2" s="42"/>
      <c r="E2" s="42"/>
      <c r="F2" s="42"/>
      <c r="G2" s="42"/>
      <c r="H2" s="42"/>
      <c r="I2" s="47"/>
    </row>
    <row r="3" ht="13.5" customHeight="1" spans="1:9">
      <c r="A3" s="42"/>
      <c r="B3" s="42"/>
      <c r="C3" s="42"/>
      <c r="D3" s="42"/>
      <c r="E3" s="42"/>
      <c r="F3" s="42"/>
      <c r="G3" s="42"/>
      <c r="H3" s="42"/>
      <c r="I3" s="47"/>
    </row>
    <row r="4" ht="13.5" customHeight="1" spans="1:9">
      <c r="A4" s="42"/>
      <c r="B4" s="42"/>
      <c r="C4" s="42"/>
      <c r="D4" s="42"/>
      <c r="E4" s="42"/>
      <c r="F4" s="42"/>
      <c r="G4" s="42"/>
      <c r="H4" s="42"/>
      <c r="I4" s="47"/>
    </row>
    <row r="5" ht="13.5" customHeight="1" spans="1:9">
      <c r="A5" s="42"/>
      <c r="B5" s="42"/>
      <c r="C5" s="42"/>
      <c r="D5" s="42"/>
      <c r="E5" s="42"/>
      <c r="F5" s="42"/>
      <c r="G5" s="42"/>
      <c r="H5" s="42"/>
      <c r="I5" s="47"/>
    </row>
    <row r="6" ht="13.5" customHeight="1" spans="1:9">
      <c r="A6" s="42"/>
      <c r="B6" s="42"/>
      <c r="C6" s="42"/>
      <c r="D6" s="42"/>
      <c r="E6" s="42"/>
      <c r="F6" s="42"/>
      <c r="G6" s="42"/>
      <c r="H6" s="42"/>
      <c r="I6" s="47"/>
    </row>
    <row r="7" ht="13.5" customHeight="1" spans="1:9">
      <c r="A7" s="42"/>
      <c r="B7" s="42"/>
      <c r="C7" s="42"/>
      <c r="D7" s="42"/>
      <c r="E7" s="42"/>
      <c r="F7" s="42"/>
      <c r="G7" s="42"/>
      <c r="H7" s="42"/>
      <c r="I7" s="47"/>
    </row>
    <row r="8" ht="13.5" customHeight="1" spans="1:9">
      <c r="A8" s="42"/>
      <c r="B8" s="42"/>
      <c r="C8" s="42"/>
      <c r="D8" s="42"/>
      <c r="E8" s="42"/>
      <c r="F8" s="42"/>
      <c r="G8" s="42"/>
      <c r="H8" s="42"/>
      <c r="I8" s="47"/>
    </row>
    <row r="9" ht="13.5" customHeight="1" spans="1:9">
      <c r="A9" s="42"/>
      <c r="B9" s="42"/>
      <c r="C9" s="42"/>
      <c r="D9" s="42"/>
      <c r="E9" s="42"/>
      <c r="F9" s="42"/>
      <c r="G9" s="42"/>
      <c r="H9" s="42"/>
      <c r="I9" s="47"/>
    </row>
    <row r="10" ht="13.5" customHeight="1" spans="1:9">
      <c r="A10" s="42"/>
      <c r="B10" s="42"/>
      <c r="C10" s="42"/>
      <c r="D10" s="42"/>
      <c r="E10" s="42"/>
      <c r="F10" s="42"/>
      <c r="G10" s="42"/>
      <c r="H10" s="42"/>
      <c r="I10" s="47"/>
    </row>
    <row r="11" ht="13.5" customHeight="1" spans="1:9">
      <c r="A11" s="42"/>
      <c r="B11" s="42"/>
      <c r="C11" s="42"/>
      <c r="D11" s="42"/>
      <c r="E11" s="42"/>
      <c r="F11" s="42"/>
      <c r="G11" s="42"/>
      <c r="H11" s="42"/>
      <c r="I11" s="47"/>
    </row>
    <row r="12" ht="13.5" customHeight="1" spans="1:9">
      <c r="A12" s="42"/>
      <c r="B12" s="42"/>
      <c r="C12" s="42"/>
      <c r="D12" s="42"/>
      <c r="E12" s="42"/>
      <c r="F12" s="42"/>
      <c r="G12" s="42"/>
      <c r="H12" s="42"/>
      <c r="I12" s="47"/>
    </row>
    <row r="13" ht="13.5" customHeight="1" spans="1:9">
      <c r="A13" s="42"/>
      <c r="B13" s="42"/>
      <c r="C13" s="42"/>
      <c r="D13" s="42"/>
      <c r="E13" s="42"/>
      <c r="F13" s="42"/>
      <c r="G13" s="42"/>
      <c r="H13" s="42"/>
      <c r="I13" s="47"/>
    </row>
    <row r="14" ht="13.5" customHeight="1" spans="1:9">
      <c r="A14" s="42"/>
      <c r="B14" s="42"/>
      <c r="C14" s="42"/>
      <c r="D14" s="42"/>
      <c r="E14" s="42"/>
      <c r="F14" s="42"/>
      <c r="G14" s="42"/>
      <c r="H14" s="42"/>
      <c r="I14" s="47"/>
    </row>
    <row r="15" ht="13.5" customHeight="1" spans="1:9">
      <c r="A15" s="42"/>
      <c r="B15" s="42"/>
      <c r="C15" s="42"/>
      <c r="D15" s="42"/>
      <c r="E15" s="42"/>
      <c r="F15" s="42"/>
      <c r="G15" s="42"/>
      <c r="H15" s="42"/>
      <c r="I15" s="47"/>
    </row>
    <row r="16" ht="13.5" customHeight="1" spans="1:9">
      <c r="A16" s="42"/>
      <c r="B16" s="42"/>
      <c r="C16" s="42"/>
      <c r="D16" s="42"/>
      <c r="E16" s="42"/>
      <c r="F16" s="42"/>
      <c r="G16" s="42"/>
      <c r="H16" s="42"/>
      <c r="I16" s="47"/>
    </row>
    <row r="17" ht="13.5" customHeight="1" spans="1:9">
      <c r="A17" s="42"/>
      <c r="B17" s="42"/>
      <c r="C17" s="42"/>
      <c r="D17" s="42"/>
      <c r="E17" s="42"/>
      <c r="F17" s="42"/>
      <c r="G17" s="42"/>
      <c r="H17" s="42"/>
      <c r="I17" s="47"/>
    </row>
    <row r="18" ht="13.5" customHeight="1" spans="1:9">
      <c r="A18" s="42"/>
      <c r="B18" s="42"/>
      <c r="C18" s="42"/>
      <c r="D18" s="42"/>
      <c r="E18" s="42"/>
      <c r="F18" s="42"/>
      <c r="G18" s="42"/>
      <c r="H18" s="42"/>
      <c r="I18" s="47"/>
    </row>
    <row r="19" ht="13.5" customHeight="1" spans="1:9">
      <c r="A19" s="42"/>
      <c r="B19" s="42"/>
      <c r="C19" s="42"/>
      <c r="D19" s="42"/>
      <c r="E19" s="42"/>
      <c r="F19" s="42"/>
      <c r="G19" s="42"/>
      <c r="H19" s="42"/>
      <c r="I19" s="47"/>
    </row>
    <row r="20" ht="13.5" customHeight="1" spans="1:9">
      <c r="A20" s="42"/>
      <c r="B20" s="42"/>
      <c r="C20" s="42"/>
      <c r="D20" s="42"/>
      <c r="E20" s="42"/>
      <c r="F20" s="42"/>
      <c r="G20" s="42"/>
      <c r="H20" s="42"/>
      <c r="I20" s="47"/>
    </row>
    <row r="21" ht="13.5" customHeight="1" spans="1:9">
      <c r="A21" s="42"/>
      <c r="B21" s="42"/>
      <c r="C21" s="42"/>
      <c r="D21" s="42"/>
      <c r="E21" s="42"/>
      <c r="F21" s="42"/>
      <c r="G21" s="42"/>
      <c r="H21" s="42"/>
      <c r="I21" s="47"/>
    </row>
    <row r="26" ht="21" hidden="1" spans="1:7">
      <c r="A26" s="43" t="s">
        <v>1</v>
      </c>
      <c r="B26" s="44" t="s">
        <v>2</v>
      </c>
      <c r="C26" s="44"/>
      <c r="D26" s="44"/>
      <c r="E26" s="44"/>
      <c r="F26" s="44"/>
      <c r="G26" s="44"/>
    </row>
    <row r="27" ht="17.5" spans="1:1">
      <c r="A27" s="45"/>
    </row>
    <row r="29" ht="42.75" customHeight="1"/>
    <row r="30" ht="21" spans="1:7">
      <c r="A30" s="46" t="s">
        <v>3</v>
      </c>
      <c r="B30" s="44" t="s">
        <v>4</v>
      </c>
      <c r="C30" s="44"/>
      <c r="D30" s="44"/>
      <c r="E30" s="44"/>
      <c r="F30" s="44"/>
      <c r="G30" s="44"/>
    </row>
  </sheetData>
  <mergeCells count="3">
    <mergeCell ref="B26:G26"/>
    <mergeCell ref="B30:G30"/>
    <mergeCell ref="A1:H2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H121"/>
  <sheetViews>
    <sheetView tabSelected="1" zoomScale="102" zoomScaleNormal="102" zoomScalePageLayoutView="99" workbookViewId="0">
      <selection activeCell="D11" sqref="D11"/>
    </sheetView>
  </sheetViews>
  <sheetFormatPr defaultColWidth="9" defaultRowHeight="17.5" outlineLevelCol="7"/>
  <cols>
    <col min="1" max="1" width="7" style="2" customWidth="1"/>
    <col min="2" max="2" width="24" style="3" customWidth="1"/>
    <col min="3" max="3" width="21.4454545454545" style="4" customWidth="1"/>
    <col min="4" max="4" width="9.33636363636364" style="5" customWidth="1"/>
    <col min="5" max="5" width="6" style="6" customWidth="1"/>
    <col min="6" max="6" width="9.78181818181818" style="5" customWidth="1"/>
    <col min="7" max="7" width="16.5545454545455" style="7" customWidth="1"/>
    <col min="8" max="8" width="34.2181818181818" style="8" customWidth="1"/>
    <col min="9" max="9" width="6.89090909090909" style="5" customWidth="1"/>
    <col min="10" max="10" width="16.7818181818182" style="5" customWidth="1"/>
    <col min="11" max="230" width="9" style="5"/>
    <col min="231" max="231" width="5" style="5" customWidth="1"/>
    <col min="232" max="232" width="9" style="5" hidden="1" customWidth="1"/>
    <col min="233" max="233" width="34.1090909090909" style="5" customWidth="1"/>
    <col min="234" max="234" width="6.44545454545455" style="5" customWidth="1"/>
    <col min="235" max="236" width="3.44545454545455" style="5" customWidth="1"/>
    <col min="237" max="237" width="6.44545454545455" style="5" customWidth="1"/>
    <col min="238" max="239" width="3.44545454545455" style="5" customWidth="1"/>
    <col min="240" max="240" width="6.44545454545455" style="5" customWidth="1"/>
    <col min="241" max="241" width="3.44545454545455" style="5" customWidth="1"/>
    <col min="242" max="244" width="9" style="5" hidden="1" customWidth="1"/>
    <col min="245" max="245" width="3.44545454545455" style="5" customWidth="1"/>
    <col min="246" max="246" width="10.1090909090909" style="5" customWidth="1"/>
    <col min="247" max="247" width="3.44545454545455" style="5" customWidth="1"/>
    <col min="248" max="248" width="22.4454545454545" style="5" customWidth="1"/>
    <col min="249" max="249" width="7.44545454545455" style="5" customWidth="1"/>
    <col min="250" max="250" width="12.7818181818182" style="5" customWidth="1"/>
    <col min="251" max="251" width="9" style="5" customWidth="1"/>
    <col min="252" max="252" width="10.3363636363636" style="5" customWidth="1"/>
    <col min="253" max="253" width="8.21818181818182" style="5" customWidth="1"/>
    <col min="254" max="254" width="9.66363636363636" style="5" customWidth="1"/>
    <col min="255" max="255" width="9" style="5" customWidth="1"/>
    <col min="256" max="256" width="9" style="5"/>
    <col min="257" max="257" width="11.6636363636364" style="5" customWidth="1"/>
    <col min="258" max="486" width="9" style="5"/>
    <col min="487" max="487" width="5" style="5" customWidth="1"/>
    <col min="488" max="488" width="9" style="5" hidden="1" customWidth="1"/>
    <col min="489" max="489" width="34.1090909090909" style="5" customWidth="1"/>
    <col min="490" max="490" width="6.44545454545455" style="5" customWidth="1"/>
    <col min="491" max="492" width="3.44545454545455" style="5" customWidth="1"/>
    <col min="493" max="493" width="6.44545454545455" style="5" customWidth="1"/>
    <col min="494" max="495" width="3.44545454545455" style="5" customWidth="1"/>
    <col min="496" max="496" width="6.44545454545455" style="5" customWidth="1"/>
    <col min="497" max="497" width="3.44545454545455" style="5" customWidth="1"/>
    <col min="498" max="500" width="9" style="5" hidden="1" customWidth="1"/>
    <col min="501" max="501" width="3.44545454545455" style="5" customWidth="1"/>
    <col min="502" max="502" width="10.1090909090909" style="5" customWidth="1"/>
    <col min="503" max="503" width="3.44545454545455" style="5" customWidth="1"/>
    <col min="504" max="504" width="22.4454545454545" style="5" customWidth="1"/>
    <col min="505" max="505" width="7.44545454545455" style="5" customWidth="1"/>
    <col min="506" max="506" width="12.7818181818182" style="5" customWidth="1"/>
    <col min="507" max="507" width="9" style="5" customWidth="1"/>
    <col min="508" max="508" width="10.3363636363636" style="5" customWidth="1"/>
    <col min="509" max="509" width="8.21818181818182" style="5" customWidth="1"/>
    <col min="510" max="510" width="9.66363636363636" style="5" customWidth="1"/>
    <col min="511" max="511" width="9" style="5" customWidth="1"/>
    <col min="512" max="512" width="9" style="5"/>
    <col min="513" max="513" width="11.6636363636364" style="5" customWidth="1"/>
    <col min="514" max="742" width="9" style="5"/>
    <col min="743" max="743" width="5" style="5" customWidth="1"/>
    <col min="744" max="744" width="9" style="5" hidden="1" customWidth="1"/>
    <col min="745" max="745" width="34.1090909090909" style="5" customWidth="1"/>
    <col min="746" max="746" width="6.44545454545455" style="5" customWidth="1"/>
    <col min="747" max="748" width="3.44545454545455" style="5" customWidth="1"/>
    <col min="749" max="749" width="6.44545454545455" style="5" customWidth="1"/>
    <col min="750" max="751" width="3.44545454545455" style="5" customWidth="1"/>
    <col min="752" max="752" width="6.44545454545455" style="5" customWidth="1"/>
    <col min="753" max="753" width="3.44545454545455" style="5" customWidth="1"/>
    <col min="754" max="756" width="9" style="5" hidden="1" customWidth="1"/>
    <col min="757" max="757" width="3.44545454545455" style="5" customWidth="1"/>
    <col min="758" max="758" width="10.1090909090909" style="5" customWidth="1"/>
    <col min="759" max="759" width="3.44545454545455" style="5" customWidth="1"/>
    <col min="760" max="760" width="22.4454545454545" style="5" customWidth="1"/>
    <col min="761" max="761" width="7.44545454545455" style="5" customWidth="1"/>
    <col min="762" max="762" width="12.7818181818182" style="5" customWidth="1"/>
    <col min="763" max="763" width="9" style="5" customWidth="1"/>
    <col min="764" max="764" width="10.3363636363636" style="5" customWidth="1"/>
    <col min="765" max="765" width="8.21818181818182" style="5" customWidth="1"/>
    <col min="766" max="766" width="9.66363636363636" style="5" customWidth="1"/>
    <col min="767" max="767" width="9" style="5" customWidth="1"/>
    <col min="768" max="768" width="9" style="5"/>
    <col min="769" max="769" width="11.6636363636364" style="5" customWidth="1"/>
    <col min="770" max="998" width="9" style="5"/>
    <col min="999" max="999" width="5" style="5" customWidth="1"/>
    <col min="1000" max="1000" width="9" style="5" hidden="1" customWidth="1"/>
    <col min="1001" max="1001" width="34.1090909090909" style="5" customWidth="1"/>
    <col min="1002" max="1002" width="6.44545454545455" style="5" customWidth="1"/>
    <col min="1003" max="1004" width="3.44545454545455" style="5" customWidth="1"/>
    <col min="1005" max="1005" width="6.44545454545455" style="5" customWidth="1"/>
    <col min="1006" max="1007" width="3.44545454545455" style="5" customWidth="1"/>
    <col min="1008" max="1008" width="6.44545454545455" style="5" customWidth="1"/>
    <col min="1009" max="1009" width="3.44545454545455" style="5" customWidth="1"/>
    <col min="1010" max="1012" width="9" style="5" hidden="1" customWidth="1"/>
    <col min="1013" max="1013" width="3.44545454545455" style="5" customWidth="1"/>
    <col min="1014" max="1014" width="10.1090909090909" style="5" customWidth="1"/>
    <col min="1015" max="1015" width="3.44545454545455" style="5" customWidth="1"/>
    <col min="1016" max="1016" width="22.4454545454545" style="5" customWidth="1"/>
    <col min="1017" max="1017" width="7.44545454545455" style="5" customWidth="1"/>
    <col min="1018" max="1018" width="12.7818181818182" style="5" customWidth="1"/>
    <col min="1019" max="1019" width="9" style="5" customWidth="1"/>
    <col min="1020" max="1020" width="10.3363636363636" style="5" customWidth="1"/>
    <col min="1021" max="1021" width="8.21818181818182" style="5" customWidth="1"/>
    <col min="1022" max="1022" width="9.66363636363636" style="5" customWidth="1"/>
    <col min="1023" max="1023" width="9" style="5" customWidth="1"/>
    <col min="1024" max="1024" width="9" style="5"/>
    <col min="1025" max="1025" width="11.6636363636364" style="5" customWidth="1"/>
    <col min="1026" max="1254" width="9" style="5"/>
    <col min="1255" max="1255" width="5" style="5" customWidth="1"/>
    <col min="1256" max="1256" width="9" style="5" hidden="1" customWidth="1"/>
    <col min="1257" max="1257" width="34.1090909090909" style="5" customWidth="1"/>
    <col min="1258" max="1258" width="6.44545454545455" style="5" customWidth="1"/>
    <col min="1259" max="1260" width="3.44545454545455" style="5" customWidth="1"/>
    <col min="1261" max="1261" width="6.44545454545455" style="5" customWidth="1"/>
    <col min="1262" max="1263" width="3.44545454545455" style="5" customWidth="1"/>
    <col min="1264" max="1264" width="6.44545454545455" style="5" customWidth="1"/>
    <col min="1265" max="1265" width="3.44545454545455" style="5" customWidth="1"/>
    <col min="1266" max="1268" width="9" style="5" hidden="1" customWidth="1"/>
    <col min="1269" max="1269" width="3.44545454545455" style="5" customWidth="1"/>
    <col min="1270" max="1270" width="10.1090909090909" style="5" customWidth="1"/>
    <col min="1271" max="1271" width="3.44545454545455" style="5" customWidth="1"/>
    <col min="1272" max="1272" width="22.4454545454545" style="5" customWidth="1"/>
    <col min="1273" max="1273" width="7.44545454545455" style="5" customWidth="1"/>
    <col min="1274" max="1274" width="12.7818181818182" style="5" customWidth="1"/>
    <col min="1275" max="1275" width="9" style="5" customWidth="1"/>
    <col min="1276" max="1276" width="10.3363636363636" style="5" customWidth="1"/>
    <col min="1277" max="1277" width="8.21818181818182" style="5" customWidth="1"/>
    <col min="1278" max="1278" width="9.66363636363636" style="5" customWidth="1"/>
    <col min="1279" max="1279" width="9" style="5" customWidth="1"/>
    <col min="1280" max="1280" width="9" style="5"/>
    <col min="1281" max="1281" width="11.6636363636364" style="5" customWidth="1"/>
    <col min="1282" max="1510" width="9" style="5"/>
    <col min="1511" max="1511" width="5" style="5" customWidth="1"/>
    <col min="1512" max="1512" width="9" style="5" hidden="1" customWidth="1"/>
    <col min="1513" max="1513" width="34.1090909090909" style="5" customWidth="1"/>
    <col min="1514" max="1514" width="6.44545454545455" style="5" customWidth="1"/>
    <col min="1515" max="1516" width="3.44545454545455" style="5" customWidth="1"/>
    <col min="1517" max="1517" width="6.44545454545455" style="5" customWidth="1"/>
    <col min="1518" max="1519" width="3.44545454545455" style="5" customWidth="1"/>
    <col min="1520" max="1520" width="6.44545454545455" style="5" customWidth="1"/>
    <col min="1521" max="1521" width="3.44545454545455" style="5" customWidth="1"/>
    <col min="1522" max="1524" width="9" style="5" hidden="1" customWidth="1"/>
    <col min="1525" max="1525" width="3.44545454545455" style="5" customWidth="1"/>
    <col min="1526" max="1526" width="10.1090909090909" style="5" customWidth="1"/>
    <col min="1527" max="1527" width="3.44545454545455" style="5" customWidth="1"/>
    <col min="1528" max="1528" width="22.4454545454545" style="5" customWidth="1"/>
    <col min="1529" max="1529" width="7.44545454545455" style="5" customWidth="1"/>
    <col min="1530" max="1530" width="12.7818181818182" style="5" customWidth="1"/>
    <col min="1531" max="1531" width="9" style="5" customWidth="1"/>
    <col min="1532" max="1532" width="10.3363636363636" style="5" customWidth="1"/>
    <col min="1533" max="1533" width="8.21818181818182" style="5" customWidth="1"/>
    <col min="1534" max="1534" width="9.66363636363636" style="5" customWidth="1"/>
    <col min="1535" max="1535" width="9" style="5" customWidth="1"/>
    <col min="1536" max="1536" width="9" style="5"/>
    <col min="1537" max="1537" width="11.6636363636364" style="5" customWidth="1"/>
    <col min="1538" max="1766" width="9" style="5"/>
    <col min="1767" max="1767" width="5" style="5" customWidth="1"/>
    <col min="1768" max="1768" width="9" style="5" hidden="1" customWidth="1"/>
    <col min="1769" max="1769" width="34.1090909090909" style="5" customWidth="1"/>
    <col min="1770" max="1770" width="6.44545454545455" style="5" customWidth="1"/>
    <col min="1771" max="1772" width="3.44545454545455" style="5" customWidth="1"/>
    <col min="1773" max="1773" width="6.44545454545455" style="5" customWidth="1"/>
    <col min="1774" max="1775" width="3.44545454545455" style="5" customWidth="1"/>
    <col min="1776" max="1776" width="6.44545454545455" style="5" customWidth="1"/>
    <col min="1777" max="1777" width="3.44545454545455" style="5" customWidth="1"/>
    <col min="1778" max="1780" width="9" style="5" hidden="1" customWidth="1"/>
    <col min="1781" max="1781" width="3.44545454545455" style="5" customWidth="1"/>
    <col min="1782" max="1782" width="10.1090909090909" style="5" customWidth="1"/>
    <col min="1783" max="1783" width="3.44545454545455" style="5" customWidth="1"/>
    <col min="1784" max="1784" width="22.4454545454545" style="5" customWidth="1"/>
    <col min="1785" max="1785" width="7.44545454545455" style="5" customWidth="1"/>
    <col min="1786" max="1786" width="12.7818181818182" style="5" customWidth="1"/>
    <col min="1787" max="1787" width="9" style="5" customWidth="1"/>
    <col min="1788" max="1788" width="10.3363636363636" style="5" customWidth="1"/>
    <col min="1789" max="1789" width="8.21818181818182" style="5" customWidth="1"/>
    <col min="1790" max="1790" width="9.66363636363636" style="5" customWidth="1"/>
    <col min="1791" max="1791" width="9" style="5" customWidth="1"/>
    <col min="1792" max="1792" width="9" style="5"/>
    <col min="1793" max="1793" width="11.6636363636364" style="5" customWidth="1"/>
    <col min="1794" max="2022" width="9" style="5"/>
    <col min="2023" max="2023" width="5" style="5" customWidth="1"/>
    <col min="2024" max="2024" width="9" style="5" hidden="1" customWidth="1"/>
    <col min="2025" max="2025" width="34.1090909090909" style="5" customWidth="1"/>
    <col min="2026" max="2026" width="6.44545454545455" style="5" customWidth="1"/>
    <col min="2027" max="2028" width="3.44545454545455" style="5" customWidth="1"/>
    <col min="2029" max="2029" width="6.44545454545455" style="5" customWidth="1"/>
    <col min="2030" max="2031" width="3.44545454545455" style="5" customWidth="1"/>
    <col min="2032" max="2032" width="6.44545454545455" style="5" customWidth="1"/>
    <col min="2033" max="2033" width="3.44545454545455" style="5" customWidth="1"/>
    <col min="2034" max="2036" width="9" style="5" hidden="1" customWidth="1"/>
    <col min="2037" max="2037" width="3.44545454545455" style="5" customWidth="1"/>
    <col min="2038" max="2038" width="10.1090909090909" style="5" customWidth="1"/>
    <col min="2039" max="2039" width="3.44545454545455" style="5" customWidth="1"/>
    <col min="2040" max="2040" width="22.4454545454545" style="5" customWidth="1"/>
    <col min="2041" max="2041" width="7.44545454545455" style="5" customWidth="1"/>
    <col min="2042" max="2042" width="12.7818181818182" style="5" customWidth="1"/>
    <col min="2043" max="2043" width="9" style="5" customWidth="1"/>
    <col min="2044" max="2044" width="10.3363636363636" style="5" customWidth="1"/>
    <col min="2045" max="2045" width="8.21818181818182" style="5" customWidth="1"/>
    <col min="2046" max="2046" width="9.66363636363636" style="5" customWidth="1"/>
    <col min="2047" max="2047" width="9" style="5" customWidth="1"/>
    <col min="2048" max="2048" width="9" style="5"/>
    <col min="2049" max="2049" width="11.6636363636364" style="5" customWidth="1"/>
    <col min="2050" max="2278" width="9" style="5"/>
    <col min="2279" max="2279" width="5" style="5" customWidth="1"/>
    <col min="2280" max="2280" width="9" style="5" hidden="1" customWidth="1"/>
    <col min="2281" max="2281" width="34.1090909090909" style="5" customWidth="1"/>
    <col min="2282" max="2282" width="6.44545454545455" style="5" customWidth="1"/>
    <col min="2283" max="2284" width="3.44545454545455" style="5" customWidth="1"/>
    <col min="2285" max="2285" width="6.44545454545455" style="5" customWidth="1"/>
    <col min="2286" max="2287" width="3.44545454545455" style="5" customWidth="1"/>
    <col min="2288" max="2288" width="6.44545454545455" style="5" customWidth="1"/>
    <col min="2289" max="2289" width="3.44545454545455" style="5" customWidth="1"/>
    <col min="2290" max="2292" width="9" style="5" hidden="1" customWidth="1"/>
    <col min="2293" max="2293" width="3.44545454545455" style="5" customWidth="1"/>
    <col min="2294" max="2294" width="10.1090909090909" style="5" customWidth="1"/>
    <col min="2295" max="2295" width="3.44545454545455" style="5" customWidth="1"/>
    <col min="2296" max="2296" width="22.4454545454545" style="5" customWidth="1"/>
    <col min="2297" max="2297" width="7.44545454545455" style="5" customWidth="1"/>
    <col min="2298" max="2298" width="12.7818181818182" style="5" customWidth="1"/>
    <col min="2299" max="2299" width="9" style="5" customWidth="1"/>
    <col min="2300" max="2300" width="10.3363636363636" style="5" customWidth="1"/>
    <col min="2301" max="2301" width="8.21818181818182" style="5" customWidth="1"/>
    <col min="2302" max="2302" width="9.66363636363636" style="5" customWidth="1"/>
    <col min="2303" max="2303" width="9" style="5" customWidth="1"/>
    <col min="2304" max="2304" width="9" style="5"/>
    <col min="2305" max="2305" width="11.6636363636364" style="5" customWidth="1"/>
    <col min="2306" max="2534" width="9" style="5"/>
    <col min="2535" max="2535" width="5" style="5" customWidth="1"/>
    <col min="2536" max="2536" width="9" style="5" hidden="1" customWidth="1"/>
    <col min="2537" max="2537" width="34.1090909090909" style="5" customWidth="1"/>
    <col min="2538" max="2538" width="6.44545454545455" style="5" customWidth="1"/>
    <col min="2539" max="2540" width="3.44545454545455" style="5" customWidth="1"/>
    <col min="2541" max="2541" width="6.44545454545455" style="5" customWidth="1"/>
    <col min="2542" max="2543" width="3.44545454545455" style="5" customWidth="1"/>
    <col min="2544" max="2544" width="6.44545454545455" style="5" customWidth="1"/>
    <col min="2545" max="2545" width="3.44545454545455" style="5" customWidth="1"/>
    <col min="2546" max="2548" width="9" style="5" hidden="1" customWidth="1"/>
    <col min="2549" max="2549" width="3.44545454545455" style="5" customWidth="1"/>
    <col min="2550" max="2550" width="10.1090909090909" style="5" customWidth="1"/>
    <col min="2551" max="2551" width="3.44545454545455" style="5" customWidth="1"/>
    <col min="2552" max="2552" width="22.4454545454545" style="5" customWidth="1"/>
    <col min="2553" max="2553" width="7.44545454545455" style="5" customWidth="1"/>
    <col min="2554" max="2554" width="12.7818181818182" style="5" customWidth="1"/>
    <col min="2555" max="2555" width="9" style="5" customWidth="1"/>
    <col min="2556" max="2556" width="10.3363636363636" style="5" customWidth="1"/>
    <col min="2557" max="2557" width="8.21818181818182" style="5" customWidth="1"/>
    <col min="2558" max="2558" width="9.66363636363636" style="5" customWidth="1"/>
    <col min="2559" max="2559" width="9" style="5" customWidth="1"/>
    <col min="2560" max="2560" width="9" style="5"/>
    <col min="2561" max="2561" width="11.6636363636364" style="5" customWidth="1"/>
    <col min="2562" max="2790" width="9" style="5"/>
    <col min="2791" max="2791" width="5" style="5" customWidth="1"/>
    <col min="2792" max="2792" width="9" style="5" hidden="1" customWidth="1"/>
    <col min="2793" max="2793" width="34.1090909090909" style="5" customWidth="1"/>
    <col min="2794" max="2794" width="6.44545454545455" style="5" customWidth="1"/>
    <col min="2795" max="2796" width="3.44545454545455" style="5" customWidth="1"/>
    <col min="2797" max="2797" width="6.44545454545455" style="5" customWidth="1"/>
    <col min="2798" max="2799" width="3.44545454545455" style="5" customWidth="1"/>
    <col min="2800" max="2800" width="6.44545454545455" style="5" customWidth="1"/>
    <col min="2801" max="2801" width="3.44545454545455" style="5" customWidth="1"/>
    <col min="2802" max="2804" width="9" style="5" hidden="1" customWidth="1"/>
    <col min="2805" max="2805" width="3.44545454545455" style="5" customWidth="1"/>
    <col min="2806" max="2806" width="10.1090909090909" style="5" customWidth="1"/>
    <col min="2807" max="2807" width="3.44545454545455" style="5" customWidth="1"/>
    <col min="2808" max="2808" width="22.4454545454545" style="5" customWidth="1"/>
    <col min="2809" max="2809" width="7.44545454545455" style="5" customWidth="1"/>
    <col min="2810" max="2810" width="12.7818181818182" style="5" customWidth="1"/>
    <col min="2811" max="2811" width="9" style="5" customWidth="1"/>
    <col min="2812" max="2812" width="10.3363636363636" style="5" customWidth="1"/>
    <col min="2813" max="2813" width="8.21818181818182" style="5" customWidth="1"/>
    <col min="2814" max="2814" width="9.66363636363636" style="5" customWidth="1"/>
    <col min="2815" max="2815" width="9" style="5" customWidth="1"/>
    <col min="2816" max="2816" width="9" style="5"/>
    <col min="2817" max="2817" width="11.6636363636364" style="5" customWidth="1"/>
    <col min="2818" max="3046" width="9" style="5"/>
    <col min="3047" max="3047" width="5" style="5" customWidth="1"/>
    <col min="3048" max="3048" width="9" style="5" hidden="1" customWidth="1"/>
    <col min="3049" max="3049" width="34.1090909090909" style="5" customWidth="1"/>
    <col min="3050" max="3050" width="6.44545454545455" style="5" customWidth="1"/>
    <col min="3051" max="3052" width="3.44545454545455" style="5" customWidth="1"/>
    <col min="3053" max="3053" width="6.44545454545455" style="5" customWidth="1"/>
    <col min="3054" max="3055" width="3.44545454545455" style="5" customWidth="1"/>
    <col min="3056" max="3056" width="6.44545454545455" style="5" customWidth="1"/>
    <col min="3057" max="3057" width="3.44545454545455" style="5" customWidth="1"/>
    <col min="3058" max="3060" width="9" style="5" hidden="1" customWidth="1"/>
    <col min="3061" max="3061" width="3.44545454545455" style="5" customWidth="1"/>
    <col min="3062" max="3062" width="10.1090909090909" style="5" customWidth="1"/>
    <col min="3063" max="3063" width="3.44545454545455" style="5" customWidth="1"/>
    <col min="3064" max="3064" width="22.4454545454545" style="5" customWidth="1"/>
    <col min="3065" max="3065" width="7.44545454545455" style="5" customWidth="1"/>
    <col min="3066" max="3066" width="12.7818181818182" style="5" customWidth="1"/>
    <col min="3067" max="3067" width="9" style="5" customWidth="1"/>
    <col min="3068" max="3068" width="10.3363636363636" style="5" customWidth="1"/>
    <col min="3069" max="3069" width="8.21818181818182" style="5" customWidth="1"/>
    <col min="3070" max="3070" width="9.66363636363636" style="5" customWidth="1"/>
    <col min="3071" max="3071" width="9" style="5" customWidth="1"/>
    <col min="3072" max="3072" width="9" style="5"/>
    <col min="3073" max="3073" width="11.6636363636364" style="5" customWidth="1"/>
    <col min="3074" max="3302" width="9" style="5"/>
    <col min="3303" max="3303" width="5" style="5" customWidth="1"/>
    <col min="3304" max="3304" width="9" style="5" hidden="1" customWidth="1"/>
    <col min="3305" max="3305" width="34.1090909090909" style="5" customWidth="1"/>
    <col min="3306" max="3306" width="6.44545454545455" style="5" customWidth="1"/>
    <col min="3307" max="3308" width="3.44545454545455" style="5" customWidth="1"/>
    <col min="3309" max="3309" width="6.44545454545455" style="5" customWidth="1"/>
    <col min="3310" max="3311" width="3.44545454545455" style="5" customWidth="1"/>
    <col min="3312" max="3312" width="6.44545454545455" style="5" customWidth="1"/>
    <col min="3313" max="3313" width="3.44545454545455" style="5" customWidth="1"/>
    <col min="3314" max="3316" width="9" style="5" hidden="1" customWidth="1"/>
    <col min="3317" max="3317" width="3.44545454545455" style="5" customWidth="1"/>
    <col min="3318" max="3318" width="10.1090909090909" style="5" customWidth="1"/>
    <col min="3319" max="3319" width="3.44545454545455" style="5" customWidth="1"/>
    <col min="3320" max="3320" width="22.4454545454545" style="5" customWidth="1"/>
    <col min="3321" max="3321" width="7.44545454545455" style="5" customWidth="1"/>
    <col min="3322" max="3322" width="12.7818181818182" style="5" customWidth="1"/>
    <col min="3323" max="3323" width="9" style="5" customWidth="1"/>
    <col min="3324" max="3324" width="10.3363636363636" style="5" customWidth="1"/>
    <col min="3325" max="3325" width="8.21818181818182" style="5" customWidth="1"/>
    <col min="3326" max="3326" width="9.66363636363636" style="5" customWidth="1"/>
    <col min="3327" max="3327" width="9" style="5" customWidth="1"/>
    <col min="3328" max="3328" width="9" style="5"/>
    <col min="3329" max="3329" width="11.6636363636364" style="5" customWidth="1"/>
    <col min="3330" max="3558" width="9" style="5"/>
    <col min="3559" max="3559" width="5" style="5" customWidth="1"/>
    <col min="3560" max="3560" width="9" style="5" hidden="1" customWidth="1"/>
    <col min="3561" max="3561" width="34.1090909090909" style="5" customWidth="1"/>
    <col min="3562" max="3562" width="6.44545454545455" style="5" customWidth="1"/>
    <col min="3563" max="3564" width="3.44545454545455" style="5" customWidth="1"/>
    <col min="3565" max="3565" width="6.44545454545455" style="5" customWidth="1"/>
    <col min="3566" max="3567" width="3.44545454545455" style="5" customWidth="1"/>
    <col min="3568" max="3568" width="6.44545454545455" style="5" customWidth="1"/>
    <col min="3569" max="3569" width="3.44545454545455" style="5" customWidth="1"/>
    <col min="3570" max="3572" width="9" style="5" hidden="1" customWidth="1"/>
    <col min="3573" max="3573" width="3.44545454545455" style="5" customWidth="1"/>
    <col min="3574" max="3574" width="10.1090909090909" style="5" customWidth="1"/>
    <col min="3575" max="3575" width="3.44545454545455" style="5" customWidth="1"/>
    <col min="3576" max="3576" width="22.4454545454545" style="5" customWidth="1"/>
    <col min="3577" max="3577" width="7.44545454545455" style="5" customWidth="1"/>
    <col min="3578" max="3578" width="12.7818181818182" style="5" customWidth="1"/>
    <col min="3579" max="3579" width="9" style="5" customWidth="1"/>
    <col min="3580" max="3580" width="10.3363636363636" style="5" customWidth="1"/>
    <col min="3581" max="3581" width="8.21818181818182" style="5" customWidth="1"/>
    <col min="3582" max="3582" width="9.66363636363636" style="5" customWidth="1"/>
    <col min="3583" max="3583" width="9" style="5" customWidth="1"/>
    <col min="3584" max="3584" width="9" style="5"/>
    <col min="3585" max="3585" width="11.6636363636364" style="5" customWidth="1"/>
    <col min="3586" max="3814" width="9" style="5"/>
    <col min="3815" max="3815" width="5" style="5" customWidth="1"/>
    <col min="3816" max="3816" width="9" style="5" hidden="1" customWidth="1"/>
    <col min="3817" max="3817" width="34.1090909090909" style="5" customWidth="1"/>
    <col min="3818" max="3818" width="6.44545454545455" style="5" customWidth="1"/>
    <col min="3819" max="3820" width="3.44545454545455" style="5" customWidth="1"/>
    <col min="3821" max="3821" width="6.44545454545455" style="5" customWidth="1"/>
    <col min="3822" max="3823" width="3.44545454545455" style="5" customWidth="1"/>
    <col min="3824" max="3824" width="6.44545454545455" style="5" customWidth="1"/>
    <col min="3825" max="3825" width="3.44545454545455" style="5" customWidth="1"/>
    <col min="3826" max="3828" width="9" style="5" hidden="1" customWidth="1"/>
    <col min="3829" max="3829" width="3.44545454545455" style="5" customWidth="1"/>
    <col min="3830" max="3830" width="10.1090909090909" style="5" customWidth="1"/>
    <col min="3831" max="3831" width="3.44545454545455" style="5" customWidth="1"/>
    <col min="3832" max="3832" width="22.4454545454545" style="5" customWidth="1"/>
    <col min="3833" max="3833" width="7.44545454545455" style="5" customWidth="1"/>
    <col min="3834" max="3834" width="12.7818181818182" style="5" customWidth="1"/>
    <col min="3835" max="3835" width="9" style="5" customWidth="1"/>
    <col min="3836" max="3836" width="10.3363636363636" style="5" customWidth="1"/>
    <col min="3837" max="3837" width="8.21818181818182" style="5" customWidth="1"/>
    <col min="3838" max="3838" width="9.66363636363636" style="5" customWidth="1"/>
    <col min="3839" max="3839" width="9" style="5" customWidth="1"/>
    <col min="3840" max="3840" width="9" style="5"/>
    <col min="3841" max="3841" width="11.6636363636364" style="5" customWidth="1"/>
    <col min="3842" max="4070" width="9" style="5"/>
    <col min="4071" max="4071" width="5" style="5" customWidth="1"/>
    <col min="4072" max="4072" width="9" style="5" hidden="1" customWidth="1"/>
    <col min="4073" max="4073" width="34.1090909090909" style="5" customWidth="1"/>
    <col min="4074" max="4074" width="6.44545454545455" style="5" customWidth="1"/>
    <col min="4075" max="4076" width="3.44545454545455" style="5" customWidth="1"/>
    <col min="4077" max="4077" width="6.44545454545455" style="5" customWidth="1"/>
    <col min="4078" max="4079" width="3.44545454545455" style="5" customWidth="1"/>
    <col min="4080" max="4080" width="6.44545454545455" style="5" customWidth="1"/>
    <col min="4081" max="4081" width="3.44545454545455" style="5" customWidth="1"/>
    <col min="4082" max="4084" width="9" style="5" hidden="1" customWidth="1"/>
    <col min="4085" max="4085" width="3.44545454545455" style="5" customWidth="1"/>
    <col min="4086" max="4086" width="10.1090909090909" style="5" customWidth="1"/>
    <col min="4087" max="4087" width="3.44545454545455" style="5" customWidth="1"/>
    <col min="4088" max="4088" width="22.4454545454545" style="5" customWidth="1"/>
    <col min="4089" max="4089" width="7.44545454545455" style="5" customWidth="1"/>
    <col min="4090" max="4090" width="12.7818181818182" style="5" customWidth="1"/>
    <col min="4091" max="4091" width="9" style="5" customWidth="1"/>
    <col min="4092" max="4092" width="10.3363636363636" style="5" customWidth="1"/>
    <col min="4093" max="4093" width="8.21818181818182" style="5" customWidth="1"/>
    <col min="4094" max="4094" width="9.66363636363636" style="5" customWidth="1"/>
    <col min="4095" max="4095" width="9" style="5" customWidth="1"/>
    <col min="4096" max="4096" width="9" style="5"/>
    <col min="4097" max="4097" width="11.6636363636364" style="5" customWidth="1"/>
    <col min="4098" max="4326" width="9" style="5"/>
    <col min="4327" max="4327" width="5" style="5" customWidth="1"/>
    <col min="4328" max="4328" width="9" style="5" hidden="1" customWidth="1"/>
    <col min="4329" max="4329" width="34.1090909090909" style="5" customWidth="1"/>
    <col min="4330" max="4330" width="6.44545454545455" style="5" customWidth="1"/>
    <col min="4331" max="4332" width="3.44545454545455" style="5" customWidth="1"/>
    <col min="4333" max="4333" width="6.44545454545455" style="5" customWidth="1"/>
    <col min="4334" max="4335" width="3.44545454545455" style="5" customWidth="1"/>
    <col min="4336" max="4336" width="6.44545454545455" style="5" customWidth="1"/>
    <col min="4337" max="4337" width="3.44545454545455" style="5" customWidth="1"/>
    <col min="4338" max="4340" width="9" style="5" hidden="1" customWidth="1"/>
    <col min="4341" max="4341" width="3.44545454545455" style="5" customWidth="1"/>
    <col min="4342" max="4342" width="10.1090909090909" style="5" customWidth="1"/>
    <col min="4343" max="4343" width="3.44545454545455" style="5" customWidth="1"/>
    <col min="4344" max="4344" width="22.4454545454545" style="5" customWidth="1"/>
    <col min="4345" max="4345" width="7.44545454545455" style="5" customWidth="1"/>
    <col min="4346" max="4346" width="12.7818181818182" style="5" customWidth="1"/>
    <col min="4347" max="4347" width="9" style="5" customWidth="1"/>
    <col min="4348" max="4348" width="10.3363636363636" style="5" customWidth="1"/>
    <col min="4349" max="4349" width="8.21818181818182" style="5" customWidth="1"/>
    <col min="4350" max="4350" width="9.66363636363636" style="5" customWidth="1"/>
    <col min="4351" max="4351" width="9" style="5" customWidth="1"/>
    <col min="4352" max="4352" width="9" style="5"/>
    <col min="4353" max="4353" width="11.6636363636364" style="5" customWidth="1"/>
    <col min="4354" max="4582" width="9" style="5"/>
    <col min="4583" max="4583" width="5" style="5" customWidth="1"/>
    <col min="4584" max="4584" width="9" style="5" hidden="1" customWidth="1"/>
    <col min="4585" max="4585" width="34.1090909090909" style="5" customWidth="1"/>
    <col min="4586" max="4586" width="6.44545454545455" style="5" customWidth="1"/>
    <col min="4587" max="4588" width="3.44545454545455" style="5" customWidth="1"/>
    <col min="4589" max="4589" width="6.44545454545455" style="5" customWidth="1"/>
    <col min="4590" max="4591" width="3.44545454545455" style="5" customWidth="1"/>
    <col min="4592" max="4592" width="6.44545454545455" style="5" customWidth="1"/>
    <col min="4593" max="4593" width="3.44545454545455" style="5" customWidth="1"/>
    <col min="4594" max="4596" width="9" style="5" hidden="1" customWidth="1"/>
    <col min="4597" max="4597" width="3.44545454545455" style="5" customWidth="1"/>
    <col min="4598" max="4598" width="10.1090909090909" style="5" customWidth="1"/>
    <col min="4599" max="4599" width="3.44545454545455" style="5" customWidth="1"/>
    <col min="4600" max="4600" width="22.4454545454545" style="5" customWidth="1"/>
    <col min="4601" max="4601" width="7.44545454545455" style="5" customWidth="1"/>
    <col min="4602" max="4602" width="12.7818181818182" style="5" customWidth="1"/>
    <col min="4603" max="4603" width="9" style="5" customWidth="1"/>
    <col min="4604" max="4604" width="10.3363636363636" style="5" customWidth="1"/>
    <col min="4605" max="4605" width="8.21818181818182" style="5" customWidth="1"/>
    <col min="4606" max="4606" width="9.66363636363636" style="5" customWidth="1"/>
    <col min="4607" max="4607" width="9" style="5" customWidth="1"/>
    <col min="4608" max="4608" width="9" style="5"/>
    <col min="4609" max="4609" width="11.6636363636364" style="5" customWidth="1"/>
    <col min="4610" max="4838" width="9" style="5"/>
    <col min="4839" max="4839" width="5" style="5" customWidth="1"/>
    <col min="4840" max="4840" width="9" style="5" hidden="1" customWidth="1"/>
    <col min="4841" max="4841" width="34.1090909090909" style="5" customWidth="1"/>
    <col min="4842" max="4842" width="6.44545454545455" style="5" customWidth="1"/>
    <col min="4843" max="4844" width="3.44545454545455" style="5" customWidth="1"/>
    <col min="4845" max="4845" width="6.44545454545455" style="5" customWidth="1"/>
    <col min="4846" max="4847" width="3.44545454545455" style="5" customWidth="1"/>
    <col min="4848" max="4848" width="6.44545454545455" style="5" customWidth="1"/>
    <col min="4849" max="4849" width="3.44545454545455" style="5" customWidth="1"/>
    <col min="4850" max="4852" width="9" style="5" hidden="1" customWidth="1"/>
    <col min="4853" max="4853" width="3.44545454545455" style="5" customWidth="1"/>
    <col min="4854" max="4854" width="10.1090909090909" style="5" customWidth="1"/>
    <col min="4855" max="4855" width="3.44545454545455" style="5" customWidth="1"/>
    <col min="4856" max="4856" width="22.4454545454545" style="5" customWidth="1"/>
    <col min="4857" max="4857" width="7.44545454545455" style="5" customWidth="1"/>
    <col min="4858" max="4858" width="12.7818181818182" style="5" customWidth="1"/>
    <col min="4859" max="4859" width="9" style="5" customWidth="1"/>
    <col min="4860" max="4860" width="10.3363636363636" style="5" customWidth="1"/>
    <col min="4861" max="4861" width="8.21818181818182" style="5" customWidth="1"/>
    <col min="4862" max="4862" width="9.66363636363636" style="5" customWidth="1"/>
    <col min="4863" max="4863" width="9" style="5" customWidth="1"/>
    <col min="4864" max="4864" width="9" style="5"/>
    <col min="4865" max="4865" width="11.6636363636364" style="5" customWidth="1"/>
    <col min="4866" max="5094" width="9" style="5"/>
    <col min="5095" max="5095" width="5" style="5" customWidth="1"/>
    <col min="5096" max="5096" width="9" style="5" hidden="1" customWidth="1"/>
    <col min="5097" max="5097" width="34.1090909090909" style="5" customWidth="1"/>
    <col min="5098" max="5098" width="6.44545454545455" style="5" customWidth="1"/>
    <col min="5099" max="5100" width="3.44545454545455" style="5" customWidth="1"/>
    <col min="5101" max="5101" width="6.44545454545455" style="5" customWidth="1"/>
    <col min="5102" max="5103" width="3.44545454545455" style="5" customWidth="1"/>
    <col min="5104" max="5104" width="6.44545454545455" style="5" customWidth="1"/>
    <col min="5105" max="5105" width="3.44545454545455" style="5" customWidth="1"/>
    <col min="5106" max="5108" width="9" style="5" hidden="1" customWidth="1"/>
    <col min="5109" max="5109" width="3.44545454545455" style="5" customWidth="1"/>
    <col min="5110" max="5110" width="10.1090909090909" style="5" customWidth="1"/>
    <col min="5111" max="5111" width="3.44545454545455" style="5" customWidth="1"/>
    <col min="5112" max="5112" width="22.4454545454545" style="5" customWidth="1"/>
    <col min="5113" max="5113" width="7.44545454545455" style="5" customWidth="1"/>
    <col min="5114" max="5114" width="12.7818181818182" style="5" customWidth="1"/>
    <col min="5115" max="5115" width="9" style="5" customWidth="1"/>
    <col min="5116" max="5116" width="10.3363636363636" style="5" customWidth="1"/>
    <col min="5117" max="5117" width="8.21818181818182" style="5" customWidth="1"/>
    <col min="5118" max="5118" width="9.66363636363636" style="5" customWidth="1"/>
    <col min="5119" max="5119" width="9" style="5" customWidth="1"/>
    <col min="5120" max="5120" width="9" style="5"/>
    <col min="5121" max="5121" width="11.6636363636364" style="5" customWidth="1"/>
    <col min="5122" max="5350" width="9" style="5"/>
    <col min="5351" max="5351" width="5" style="5" customWidth="1"/>
    <col min="5352" max="5352" width="9" style="5" hidden="1" customWidth="1"/>
    <col min="5353" max="5353" width="34.1090909090909" style="5" customWidth="1"/>
    <col min="5354" max="5354" width="6.44545454545455" style="5" customWidth="1"/>
    <col min="5355" max="5356" width="3.44545454545455" style="5" customWidth="1"/>
    <col min="5357" max="5357" width="6.44545454545455" style="5" customWidth="1"/>
    <col min="5358" max="5359" width="3.44545454545455" style="5" customWidth="1"/>
    <col min="5360" max="5360" width="6.44545454545455" style="5" customWidth="1"/>
    <col min="5361" max="5361" width="3.44545454545455" style="5" customWidth="1"/>
    <col min="5362" max="5364" width="9" style="5" hidden="1" customWidth="1"/>
    <col min="5365" max="5365" width="3.44545454545455" style="5" customWidth="1"/>
    <col min="5366" max="5366" width="10.1090909090909" style="5" customWidth="1"/>
    <col min="5367" max="5367" width="3.44545454545455" style="5" customWidth="1"/>
    <col min="5368" max="5368" width="22.4454545454545" style="5" customWidth="1"/>
    <col min="5369" max="5369" width="7.44545454545455" style="5" customWidth="1"/>
    <col min="5370" max="5370" width="12.7818181818182" style="5" customWidth="1"/>
    <col min="5371" max="5371" width="9" style="5" customWidth="1"/>
    <col min="5372" max="5372" width="10.3363636363636" style="5" customWidth="1"/>
    <col min="5373" max="5373" width="8.21818181818182" style="5" customWidth="1"/>
    <col min="5374" max="5374" width="9.66363636363636" style="5" customWidth="1"/>
    <col min="5375" max="5375" width="9" style="5" customWidth="1"/>
    <col min="5376" max="5376" width="9" style="5"/>
    <col min="5377" max="5377" width="11.6636363636364" style="5" customWidth="1"/>
    <col min="5378" max="5606" width="9" style="5"/>
    <col min="5607" max="5607" width="5" style="5" customWidth="1"/>
    <col min="5608" max="5608" width="9" style="5" hidden="1" customWidth="1"/>
    <col min="5609" max="5609" width="34.1090909090909" style="5" customWidth="1"/>
    <col min="5610" max="5610" width="6.44545454545455" style="5" customWidth="1"/>
    <col min="5611" max="5612" width="3.44545454545455" style="5" customWidth="1"/>
    <col min="5613" max="5613" width="6.44545454545455" style="5" customWidth="1"/>
    <col min="5614" max="5615" width="3.44545454545455" style="5" customWidth="1"/>
    <col min="5616" max="5616" width="6.44545454545455" style="5" customWidth="1"/>
    <col min="5617" max="5617" width="3.44545454545455" style="5" customWidth="1"/>
    <col min="5618" max="5620" width="9" style="5" hidden="1" customWidth="1"/>
    <col min="5621" max="5621" width="3.44545454545455" style="5" customWidth="1"/>
    <col min="5622" max="5622" width="10.1090909090909" style="5" customWidth="1"/>
    <col min="5623" max="5623" width="3.44545454545455" style="5" customWidth="1"/>
    <col min="5624" max="5624" width="22.4454545454545" style="5" customWidth="1"/>
    <col min="5625" max="5625" width="7.44545454545455" style="5" customWidth="1"/>
    <col min="5626" max="5626" width="12.7818181818182" style="5" customWidth="1"/>
    <col min="5627" max="5627" width="9" style="5" customWidth="1"/>
    <col min="5628" max="5628" width="10.3363636363636" style="5" customWidth="1"/>
    <col min="5629" max="5629" width="8.21818181818182" style="5" customWidth="1"/>
    <col min="5630" max="5630" width="9.66363636363636" style="5" customWidth="1"/>
    <col min="5631" max="5631" width="9" style="5" customWidth="1"/>
    <col min="5632" max="5632" width="9" style="5"/>
    <col min="5633" max="5633" width="11.6636363636364" style="5" customWidth="1"/>
    <col min="5634" max="5862" width="9" style="5"/>
    <col min="5863" max="5863" width="5" style="5" customWidth="1"/>
    <col min="5864" max="5864" width="9" style="5" hidden="1" customWidth="1"/>
    <col min="5865" max="5865" width="34.1090909090909" style="5" customWidth="1"/>
    <col min="5866" max="5866" width="6.44545454545455" style="5" customWidth="1"/>
    <col min="5867" max="5868" width="3.44545454545455" style="5" customWidth="1"/>
    <col min="5869" max="5869" width="6.44545454545455" style="5" customWidth="1"/>
    <col min="5870" max="5871" width="3.44545454545455" style="5" customWidth="1"/>
    <col min="5872" max="5872" width="6.44545454545455" style="5" customWidth="1"/>
    <col min="5873" max="5873" width="3.44545454545455" style="5" customWidth="1"/>
    <col min="5874" max="5876" width="9" style="5" hidden="1" customWidth="1"/>
    <col min="5877" max="5877" width="3.44545454545455" style="5" customWidth="1"/>
    <col min="5878" max="5878" width="10.1090909090909" style="5" customWidth="1"/>
    <col min="5879" max="5879" width="3.44545454545455" style="5" customWidth="1"/>
    <col min="5880" max="5880" width="22.4454545454545" style="5" customWidth="1"/>
    <col min="5881" max="5881" width="7.44545454545455" style="5" customWidth="1"/>
    <col min="5882" max="5882" width="12.7818181818182" style="5" customWidth="1"/>
    <col min="5883" max="5883" width="9" style="5" customWidth="1"/>
    <col min="5884" max="5884" width="10.3363636363636" style="5" customWidth="1"/>
    <col min="5885" max="5885" width="8.21818181818182" style="5" customWidth="1"/>
    <col min="5886" max="5886" width="9.66363636363636" style="5" customWidth="1"/>
    <col min="5887" max="5887" width="9" style="5" customWidth="1"/>
    <col min="5888" max="5888" width="9" style="5"/>
    <col min="5889" max="5889" width="11.6636363636364" style="5" customWidth="1"/>
    <col min="5890" max="6118" width="9" style="5"/>
    <col min="6119" max="6119" width="5" style="5" customWidth="1"/>
    <col min="6120" max="6120" width="9" style="5" hidden="1" customWidth="1"/>
    <col min="6121" max="6121" width="34.1090909090909" style="5" customWidth="1"/>
    <col min="6122" max="6122" width="6.44545454545455" style="5" customWidth="1"/>
    <col min="6123" max="6124" width="3.44545454545455" style="5" customWidth="1"/>
    <col min="6125" max="6125" width="6.44545454545455" style="5" customWidth="1"/>
    <col min="6126" max="6127" width="3.44545454545455" style="5" customWidth="1"/>
    <col min="6128" max="6128" width="6.44545454545455" style="5" customWidth="1"/>
    <col min="6129" max="6129" width="3.44545454545455" style="5" customWidth="1"/>
    <col min="6130" max="6132" width="9" style="5" hidden="1" customWidth="1"/>
    <col min="6133" max="6133" width="3.44545454545455" style="5" customWidth="1"/>
    <col min="6134" max="6134" width="10.1090909090909" style="5" customWidth="1"/>
    <col min="6135" max="6135" width="3.44545454545455" style="5" customWidth="1"/>
    <col min="6136" max="6136" width="22.4454545454545" style="5" customWidth="1"/>
    <col min="6137" max="6137" width="7.44545454545455" style="5" customWidth="1"/>
    <col min="6138" max="6138" width="12.7818181818182" style="5" customWidth="1"/>
    <col min="6139" max="6139" width="9" style="5" customWidth="1"/>
    <col min="6140" max="6140" width="10.3363636363636" style="5" customWidth="1"/>
    <col min="6141" max="6141" width="8.21818181818182" style="5" customWidth="1"/>
    <col min="6142" max="6142" width="9.66363636363636" style="5" customWidth="1"/>
    <col min="6143" max="6143" width="9" style="5" customWidth="1"/>
    <col min="6144" max="6144" width="9" style="5"/>
    <col min="6145" max="6145" width="11.6636363636364" style="5" customWidth="1"/>
    <col min="6146" max="6374" width="9" style="5"/>
    <col min="6375" max="6375" width="5" style="5" customWidth="1"/>
    <col min="6376" max="6376" width="9" style="5" hidden="1" customWidth="1"/>
    <col min="6377" max="6377" width="34.1090909090909" style="5" customWidth="1"/>
    <col min="6378" max="6378" width="6.44545454545455" style="5" customWidth="1"/>
    <col min="6379" max="6380" width="3.44545454545455" style="5" customWidth="1"/>
    <col min="6381" max="6381" width="6.44545454545455" style="5" customWidth="1"/>
    <col min="6382" max="6383" width="3.44545454545455" style="5" customWidth="1"/>
    <col min="6384" max="6384" width="6.44545454545455" style="5" customWidth="1"/>
    <col min="6385" max="6385" width="3.44545454545455" style="5" customWidth="1"/>
    <col min="6386" max="6388" width="9" style="5" hidden="1" customWidth="1"/>
    <col min="6389" max="6389" width="3.44545454545455" style="5" customWidth="1"/>
    <col min="6390" max="6390" width="10.1090909090909" style="5" customWidth="1"/>
    <col min="6391" max="6391" width="3.44545454545455" style="5" customWidth="1"/>
    <col min="6392" max="6392" width="22.4454545454545" style="5" customWidth="1"/>
    <col min="6393" max="6393" width="7.44545454545455" style="5" customWidth="1"/>
    <col min="6394" max="6394" width="12.7818181818182" style="5" customWidth="1"/>
    <col min="6395" max="6395" width="9" style="5" customWidth="1"/>
    <col min="6396" max="6396" width="10.3363636363636" style="5" customWidth="1"/>
    <col min="6397" max="6397" width="8.21818181818182" style="5" customWidth="1"/>
    <col min="6398" max="6398" width="9.66363636363636" style="5" customWidth="1"/>
    <col min="6399" max="6399" width="9" style="5" customWidth="1"/>
    <col min="6400" max="6400" width="9" style="5"/>
    <col min="6401" max="6401" width="11.6636363636364" style="5" customWidth="1"/>
    <col min="6402" max="6630" width="9" style="5"/>
    <col min="6631" max="6631" width="5" style="5" customWidth="1"/>
    <col min="6632" max="6632" width="9" style="5" hidden="1" customWidth="1"/>
    <col min="6633" max="6633" width="34.1090909090909" style="5" customWidth="1"/>
    <col min="6634" max="6634" width="6.44545454545455" style="5" customWidth="1"/>
    <col min="6635" max="6636" width="3.44545454545455" style="5" customWidth="1"/>
    <col min="6637" max="6637" width="6.44545454545455" style="5" customWidth="1"/>
    <col min="6638" max="6639" width="3.44545454545455" style="5" customWidth="1"/>
    <col min="6640" max="6640" width="6.44545454545455" style="5" customWidth="1"/>
    <col min="6641" max="6641" width="3.44545454545455" style="5" customWidth="1"/>
    <col min="6642" max="6644" width="9" style="5" hidden="1" customWidth="1"/>
    <col min="6645" max="6645" width="3.44545454545455" style="5" customWidth="1"/>
    <col min="6646" max="6646" width="10.1090909090909" style="5" customWidth="1"/>
    <col min="6647" max="6647" width="3.44545454545455" style="5" customWidth="1"/>
    <col min="6648" max="6648" width="22.4454545454545" style="5" customWidth="1"/>
    <col min="6649" max="6649" width="7.44545454545455" style="5" customWidth="1"/>
    <col min="6650" max="6650" width="12.7818181818182" style="5" customWidth="1"/>
    <col min="6651" max="6651" width="9" style="5" customWidth="1"/>
    <col min="6652" max="6652" width="10.3363636363636" style="5" customWidth="1"/>
    <col min="6653" max="6653" width="8.21818181818182" style="5" customWidth="1"/>
    <col min="6654" max="6654" width="9.66363636363636" style="5" customWidth="1"/>
    <col min="6655" max="6655" width="9" style="5" customWidth="1"/>
    <col min="6656" max="6656" width="9" style="5"/>
    <col min="6657" max="6657" width="11.6636363636364" style="5" customWidth="1"/>
    <col min="6658" max="6886" width="9" style="5"/>
    <col min="6887" max="6887" width="5" style="5" customWidth="1"/>
    <col min="6888" max="6888" width="9" style="5" hidden="1" customWidth="1"/>
    <col min="6889" max="6889" width="34.1090909090909" style="5" customWidth="1"/>
    <col min="6890" max="6890" width="6.44545454545455" style="5" customWidth="1"/>
    <col min="6891" max="6892" width="3.44545454545455" style="5" customWidth="1"/>
    <col min="6893" max="6893" width="6.44545454545455" style="5" customWidth="1"/>
    <col min="6894" max="6895" width="3.44545454545455" style="5" customWidth="1"/>
    <col min="6896" max="6896" width="6.44545454545455" style="5" customWidth="1"/>
    <col min="6897" max="6897" width="3.44545454545455" style="5" customWidth="1"/>
    <col min="6898" max="6900" width="9" style="5" hidden="1" customWidth="1"/>
    <col min="6901" max="6901" width="3.44545454545455" style="5" customWidth="1"/>
    <col min="6902" max="6902" width="10.1090909090909" style="5" customWidth="1"/>
    <col min="6903" max="6903" width="3.44545454545455" style="5" customWidth="1"/>
    <col min="6904" max="6904" width="22.4454545454545" style="5" customWidth="1"/>
    <col min="6905" max="6905" width="7.44545454545455" style="5" customWidth="1"/>
    <col min="6906" max="6906" width="12.7818181818182" style="5" customWidth="1"/>
    <col min="6907" max="6907" width="9" style="5" customWidth="1"/>
    <col min="6908" max="6908" width="10.3363636363636" style="5" customWidth="1"/>
    <col min="6909" max="6909" width="8.21818181818182" style="5" customWidth="1"/>
    <col min="6910" max="6910" width="9.66363636363636" style="5" customWidth="1"/>
    <col min="6911" max="6911" width="9" style="5" customWidth="1"/>
    <col min="6912" max="6912" width="9" style="5"/>
    <col min="6913" max="6913" width="11.6636363636364" style="5" customWidth="1"/>
    <col min="6914" max="7142" width="9" style="5"/>
    <col min="7143" max="7143" width="5" style="5" customWidth="1"/>
    <col min="7144" max="7144" width="9" style="5" hidden="1" customWidth="1"/>
    <col min="7145" max="7145" width="34.1090909090909" style="5" customWidth="1"/>
    <col min="7146" max="7146" width="6.44545454545455" style="5" customWidth="1"/>
    <col min="7147" max="7148" width="3.44545454545455" style="5" customWidth="1"/>
    <col min="7149" max="7149" width="6.44545454545455" style="5" customWidth="1"/>
    <col min="7150" max="7151" width="3.44545454545455" style="5" customWidth="1"/>
    <col min="7152" max="7152" width="6.44545454545455" style="5" customWidth="1"/>
    <col min="7153" max="7153" width="3.44545454545455" style="5" customWidth="1"/>
    <col min="7154" max="7156" width="9" style="5" hidden="1" customWidth="1"/>
    <col min="7157" max="7157" width="3.44545454545455" style="5" customWidth="1"/>
    <col min="7158" max="7158" width="10.1090909090909" style="5" customWidth="1"/>
    <col min="7159" max="7159" width="3.44545454545455" style="5" customWidth="1"/>
    <col min="7160" max="7160" width="22.4454545454545" style="5" customWidth="1"/>
    <col min="7161" max="7161" width="7.44545454545455" style="5" customWidth="1"/>
    <col min="7162" max="7162" width="12.7818181818182" style="5" customWidth="1"/>
    <col min="7163" max="7163" width="9" style="5" customWidth="1"/>
    <col min="7164" max="7164" width="10.3363636363636" style="5" customWidth="1"/>
    <col min="7165" max="7165" width="8.21818181818182" style="5" customWidth="1"/>
    <col min="7166" max="7166" width="9.66363636363636" style="5" customWidth="1"/>
    <col min="7167" max="7167" width="9" style="5" customWidth="1"/>
    <col min="7168" max="7168" width="9" style="5"/>
    <col min="7169" max="7169" width="11.6636363636364" style="5" customWidth="1"/>
    <col min="7170" max="7398" width="9" style="5"/>
    <col min="7399" max="7399" width="5" style="5" customWidth="1"/>
    <col min="7400" max="7400" width="9" style="5" hidden="1" customWidth="1"/>
    <col min="7401" max="7401" width="34.1090909090909" style="5" customWidth="1"/>
    <col min="7402" max="7402" width="6.44545454545455" style="5" customWidth="1"/>
    <col min="7403" max="7404" width="3.44545454545455" style="5" customWidth="1"/>
    <col min="7405" max="7405" width="6.44545454545455" style="5" customWidth="1"/>
    <col min="7406" max="7407" width="3.44545454545455" style="5" customWidth="1"/>
    <col min="7408" max="7408" width="6.44545454545455" style="5" customWidth="1"/>
    <col min="7409" max="7409" width="3.44545454545455" style="5" customWidth="1"/>
    <col min="7410" max="7412" width="9" style="5" hidden="1" customWidth="1"/>
    <col min="7413" max="7413" width="3.44545454545455" style="5" customWidth="1"/>
    <col min="7414" max="7414" width="10.1090909090909" style="5" customWidth="1"/>
    <col min="7415" max="7415" width="3.44545454545455" style="5" customWidth="1"/>
    <col min="7416" max="7416" width="22.4454545454545" style="5" customWidth="1"/>
    <col min="7417" max="7417" width="7.44545454545455" style="5" customWidth="1"/>
    <col min="7418" max="7418" width="12.7818181818182" style="5" customWidth="1"/>
    <col min="7419" max="7419" width="9" style="5" customWidth="1"/>
    <col min="7420" max="7420" width="10.3363636363636" style="5" customWidth="1"/>
    <col min="7421" max="7421" width="8.21818181818182" style="5" customWidth="1"/>
    <col min="7422" max="7422" width="9.66363636363636" style="5" customWidth="1"/>
    <col min="7423" max="7423" width="9" style="5" customWidth="1"/>
    <col min="7424" max="7424" width="9" style="5"/>
    <col min="7425" max="7425" width="11.6636363636364" style="5" customWidth="1"/>
    <col min="7426" max="7654" width="9" style="5"/>
    <col min="7655" max="7655" width="5" style="5" customWidth="1"/>
    <col min="7656" max="7656" width="9" style="5" hidden="1" customWidth="1"/>
    <col min="7657" max="7657" width="34.1090909090909" style="5" customWidth="1"/>
    <col min="7658" max="7658" width="6.44545454545455" style="5" customWidth="1"/>
    <col min="7659" max="7660" width="3.44545454545455" style="5" customWidth="1"/>
    <col min="7661" max="7661" width="6.44545454545455" style="5" customWidth="1"/>
    <col min="7662" max="7663" width="3.44545454545455" style="5" customWidth="1"/>
    <col min="7664" max="7664" width="6.44545454545455" style="5" customWidth="1"/>
    <col min="7665" max="7665" width="3.44545454545455" style="5" customWidth="1"/>
    <col min="7666" max="7668" width="9" style="5" hidden="1" customWidth="1"/>
    <col min="7669" max="7669" width="3.44545454545455" style="5" customWidth="1"/>
    <col min="7670" max="7670" width="10.1090909090909" style="5" customWidth="1"/>
    <col min="7671" max="7671" width="3.44545454545455" style="5" customWidth="1"/>
    <col min="7672" max="7672" width="22.4454545454545" style="5" customWidth="1"/>
    <col min="7673" max="7673" width="7.44545454545455" style="5" customWidth="1"/>
    <col min="7674" max="7674" width="12.7818181818182" style="5" customWidth="1"/>
    <col min="7675" max="7675" width="9" style="5" customWidth="1"/>
    <col min="7676" max="7676" width="10.3363636363636" style="5" customWidth="1"/>
    <col min="7677" max="7677" width="8.21818181818182" style="5" customWidth="1"/>
    <col min="7678" max="7678" width="9.66363636363636" style="5" customWidth="1"/>
    <col min="7679" max="7679" width="9" style="5" customWidth="1"/>
    <col min="7680" max="7680" width="9" style="5"/>
    <col min="7681" max="7681" width="11.6636363636364" style="5" customWidth="1"/>
    <col min="7682" max="7910" width="9" style="5"/>
    <col min="7911" max="7911" width="5" style="5" customWidth="1"/>
    <col min="7912" max="7912" width="9" style="5" hidden="1" customWidth="1"/>
    <col min="7913" max="7913" width="34.1090909090909" style="5" customWidth="1"/>
    <col min="7914" max="7914" width="6.44545454545455" style="5" customWidth="1"/>
    <col min="7915" max="7916" width="3.44545454545455" style="5" customWidth="1"/>
    <col min="7917" max="7917" width="6.44545454545455" style="5" customWidth="1"/>
    <col min="7918" max="7919" width="3.44545454545455" style="5" customWidth="1"/>
    <col min="7920" max="7920" width="6.44545454545455" style="5" customWidth="1"/>
    <col min="7921" max="7921" width="3.44545454545455" style="5" customWidth="1"/>
    <col min="7922" max="7924" width="9" style="5" hidden="1" customWidth="1"/>
    <col min="7925" max="7925" width="3.44545454545455" style="5" customWidth="1"/>
    <col min="7926" max="7926" width="10.1090909090909" style="5" customWidth="1"/>
    <col min="7927" max="7927" width="3.44545454545455" style="5" customWidth="1"/>
    <col min="7928" max="7928" width="22.4454545454545" style="5" customWidth="1"/>
    <col min="7929" max="7929" width="7.44545454545455" style="5" customWidth="1"/>
    <col min="7930" max="7930" width="12.7818181818182" style="5" customWidth="1"/>
    <col min="7931" max="7931" width="9" style="5" customWidth="1"/>
    <col min="7932" max="7932" width="10.3363636363636" style="5" customWidth="1"/>
    <col min="7933" max="7933" width="8.21818181818182" style="5" customWidth="1"/>
    <col min="7934" max="7934" width="9.66363636363636" style="5" customWidth="1"/>
    <col min="7935" max="7935" width="9" style="5" customWidth="1"/>
    <col min="7936" max="7936" width="9" style="5"/>
    <col min="7937" max="7937" width="11.6636363636364" style="5" customWidth="1"/>
    <col min="7938" max="8166" width="9" style="5"/>
    <col min="8167" max="8167" width="5" style="5" customWidth="1"/>
    <col min="8168" max="8168" width="9" style="5" hidden="1" customWidth="1"/>
    <col min="8169" max="8169" width="34.1090909090909" style="5" customWidth="1"/>
    <col min="8170" max="8170" width="6.44545454545455" style="5" customWidth="1"/>
    <col min="8171" max="8172" width="3.44545454545455" style="5" customWidth="1"/>
    <col min="8173" max="8173" width="6.44545454545455" style="5" customWidth="1"/>
    <col min="8174" max="8175" width="3.44545454545455" style="5" customWidth="1"/>
    <col min="8176" max="8176" width="6.44545454545455" style="5" customWidth="1"/>
    <col min="8177" max="8177" width="3.44545454545455" style="5" customWidth="1"/>
    <col min="8178" max="8180" width="9" style="5" hidden="1" customWidth="1"/>
    <col min="8181" max="8181" width="3.44545454545455" style="5" customWidth="1"/>
    <col min="8182" max="8182" width="10.1090909090909" style="5" customWidth="1"/>
    <col min="8183" max="8183" width="3.44545454545455" style="5" customWidth="1"/>
    <col min="8184" max="8184" width="22.4454545454545" style="5" customWidth="1"/>
    <col min="8185" max="8185" width="7.44545454545455" style="5" customWidth="1"/>
    <col min="8186" max="8186" width="12.7818181818182" style="5" customWidth="1"/>
    <col min="8187" max="8187" width="9" style="5" customWidth="1"/>
    <col min="8188" max="8188" width="10.3363636363636" style="5" customWidth="1"/>
    <col min="8189" max="8189" width="8.21818181818182" style="5" customWidth="1"/>
    <col min="8190" max="8190" width="9.66363636363636" style="5" customWidth="1"/>
    <col min="8191" max="8191" width="9" style="5" customWidth="1"/>
    <col min="8192" max="8192" width="9" style="5"/>
    <col min="8193" max="8193" width="11.6636363636364" style="5" customWidth="1"/>
    <col min="8194" max="8422" width="9" style="5"/>
    <col min="8423" max="8423" width="5" style="5" customWidth="1"/>
    <col min="8424" max="8424" width="9" style="5" hidden="1" customWidth="1"/>
    <col min="8425" max="8425" width="34.1090909090909" style="5" customWidth="1"/>
    <col min="8426" max="8426" width="6.44545454545455" style="5" customWidth="1"/>
    <col min="8427" max="8428" width="3.44545454545455" style="5" customWidth="1"/>
    <col min="8429" max="8429" width="6.44545454545455" style="5" customWidth="1"/>
    <col min="8430" max="8431" width="3.44545454545455" style="5" customWidth="1"/>
    <col min="8432" max="8432" width="6.44545454545455" style="5" customWidth="1"/>
    <col min="8433" max="8433" width="3.44545454545455" style="5" customWidth="1"/>
    <col min="8434" max="8436" width="9" style="5" hidden="1" customWidth="1"/>
    <col min="8437" max="8437" width="3.44545454545455" style="5" customWidth="1"/>
    <col min="8438" max="8438" width="10.1090909090909" style="5" customWidth="1"/>
    <col min="8439" max="8439" width="3.44545454545455" style="5" customWidth="1"/>
    <col min="8440" max="8440" width="22.4454545454545" style="5" customWidth="1"/>
    <col min="8441" max="8441" width="7.44545454545455" style="5" customWidth="1"/>
    <col min="8442" max="8442" width="12.7818181818182" style="5" customWidth="1"/>
    <col min="8443" max="8443" width="9" style="5" customWidth="1"/>
    <col min="8444" max="8444" width="10.3363636363636" style="5" customWidth="1"/>
    <col min="8445" max="8445" width="8.21818181818182" style="5" customWidth="1"/>
    <col min="8446" max="8446" width="9.66363636363636" style="5" customWidth="1"/>
    <col min="8447" max="8447" width="9" style="5" customWidth="1"/>
    <col min="8448" max="8448" width="9" style="5"/>
    <col min="8449" max="8449" width="11.6636363636364" style="5" customWidth="1"/>
    <col min="8450" max="8678" width="9" style="5"/>
    <col min="8679" max="8679" width="5" style="5" customWidth="1"/>
    <col min="8680" max="8680" width="9" style="5" hidden="1" customWidth="1"/>
    <col min="8681" max="8681" width="34.1090909090909" style="5" customWidth="1"/>
    <col min="8682" max="8682" width="6.44545454545455" style="5" customWidth="1"/>
    <col min="8683" max="8684" width="3.44545454545455" style="5" customWidth="1"/>
    <col min="8685" max="8685" width="6.44545454545455" style="5" customWidth="1"/>
    <col min="8686" max="8687" width="3.44545454545455" style="5" customWidth="1"/>
    <col min="8688" max="8688" width="6.44545454545455" style="5" customWidth="1"/>
    <col min="8689" max="8689" width="3.44545454545455" style="5" customWidth="1"/>
    <col min="8690" max="8692" width="9" style="5" hidden="1" customWidth="1"/>
    <col min="8693" max="8693" width="3.44545454545455" style="5" customWidth="1"/>
    <col min="8694" max="8694" width="10.1090909090909" style="5" customWidth="1"/>
    <col min="8695" max="8695" width="3.44545454545455" style="5" customWidth="1"/>
    <col min="8696" max="8696" width="22.4454545454545" style="5" customWidth="1"/>
    <col min="8697" max="8697" width="7.44545454545455" style="5" customWidth="1"/>
    <col min="8698" max="8698" width="12.7818181818182" style="5" customWidth="1"/>
    <col min="8699" max="8699" width="9" style="5" customWidth="1"/>
    <col min="8700" max="8700" width="10.3363636363636" style="5" customWidth="1"/>
    <col min="8701" max="8701" width="8.21818181818182" style="5" customWidth="1"/>
    <col min="8702" max="8702" width="9.66363636363636" style="5" customWidth="1"/>
    <col min="8703" max="8703" width="9" style="5" customWidth="1"/>
    <col min="8704" max="8704" width="9" style="5"/>
    <col min="8705" max="8705" width="11.6636363636364" style="5" customWidth="1"/>
    <col min="8706" max="8934" width="9" style="5"/>
    <col min="8935" max="8935" width="5" style="5" customWidth="1"/>
    <col min="8936" max="8936" width="9" style="5" hidden="1" customWidth="1"/>
    <col min="8937" max="8937" width="34.1090909090909" style="5" customWidth="1"/>
    <col min="8938" max="8938" width="6.44545454545455" style="5" customWidth="1"/>
    <col min="8939" max="8940" width="3.44545454545455" style="5" customWidth="1"/>
    <col min="8941" max="8941" width="6.44545454545455" style="5" customWidth="1"/>
    <col min="8942" max="8943" width="3.44545454545455" style="5" customWidth="1"/>
    <col min="8944" max="8944" width="6.44545454545455" style="5" customWidth="1"/>
    <col min="8945" max="8945" width="3.44545454545455" style="5" customWidth="1"/>
    <col min="8946" max="8948" width="9" style="5" hidden="1" customWidth="1"/>
    <col min="8949" max="8949" width="3.44545454545455" style="5" customWidth="1"/>
    <col min="8950" max="8950" width="10.1090909090909" style="5" customWidth="1"/>
    <col min="8951" max="8951" width="3.44545454545455" style="5" customWidth="1"/>
    <col min="8952" max="8952" width="22.4454545454545" style="5" customWidth="1"/>
    <col min="8953" max="8953" width="7.44545454545455" style="5" customWidth="1"/>
    <col min="8954" max="8954" width="12.7818181818182" style="5" customWidth="1"/>
    <col min="8955" max="8955" width="9" style="5" customWidth="1"/>
    <col min="8956" max="8956" width="10.3363636363636" style="5" customWidth="1"/>
    <col min="8957" max="8957" width="8.21818181818182" style="5" customWidth="1"/>
    <col min="8958" max="8958" width="9.66363636363636" style="5" customWidth="1"/>
    <col min="8959" max="8959" width="9" style="5" customWidth="1"/>
    <col min="8960" max="8960" width="9" style="5"/>
    <col min="8961" max="8961" width="11.6636363636364" style="5" customWidth="1"/>
    <col min="8962" max="9190" width="9" style="5"/>
    <col min="9191" max="9191" width="5" style="5" customWidth="1"/>
    <col min="9192" max="9192" width="9" style="5" hidden="1" customWidth="1"/>
    <col min="9193" max="9193" width="34.1090909090909" style="5" customWidth="1"/>
    <col min="9194" max="9194" width="6.44545454545455" style="5" customWidth="1"/>
    <col min="9195" max="9196" width="3.44545454545455" style="5" customWidth="1"/>
    <col min="9197" max="9197" width="6.44545454545455" style="5" customWidth="1"/>
    <col min="9198" max="9199" width="3.44545454545455" style="5" customWidth="1"/>
    <col min="9200" max="9200" width="6.44545454545455" style="5" customWidth="1"/>
    <col min="9201" max="9201" width="3.44545454545455" style="5" customWidth="1"/>
    <col min="9202" max="9204" width="9" style="5" hidden="1" customWidth="1"/>
    <col min="9205" max="9205" width="3.44545454545455" style="5" customWidth="1"/>
    <col min="9206" max="9206" width="10.1090909090909" style="5" customWidth="1"/>
    <col min="9207" max="9207" width="3.44545454545455" style="5" customWidth="1"/>
    <col min="9208" max="9208" width="22.4454545454545" style="5" customWidth="1"/>
    <col min="9209" max="9209" width="7.44545454545455" style="5" customWidth="1"/>
    <col min="9210" max="9210" width="12.7818181818182" style="5" customWidth="1"/>
    <col min="9211" max="9211" width="9" style="5" customWidth="1"/>
    <col min="9212" max="9212" width="10.3363636363636" style="5" customWidth="1"/>
    <col min="9213" max="9213" width="8.21818181818182" style="5" customWidth="1"/>
    <col min="9214" max="9214" width="9.66363636363636" style="5" customWidth="1"/>
    <col min="9215" max="9215" width="9" style="5" customWidth="1"/>
    <col min="9216" max="9216" width="9" style="5"/>
    <col min="9217" max="9217" width="11.6636363636364" style="5" customWidth="1"/>
    <col min="9218" max="9446" width="9" style="5"/>
    <col min="9447" max="9447" width="5" style="5" customWidth="1"/>
    <col min="9448" max="9448" width="9" style="5" hidden="1" customWidth="1"/>
    <col min="9449" max="9449" width="34.1090909090909" style="5" customWidth="1"/>
    <col min="9450" max="9450" width="6.44545454545455" style="5" customWidth="1"/>
    <col min="9451" max="9452" width="3.44545454545455" style="5" customWidth="1"/>
    <col min="9453" max="9453" width="6.44545454545455" style="5" customWidth="1"/>
    <col min="9454" max="9455" width="3.44545454545455" style="5" customWidth="1"/>
    <col min="9456" max="9456" width="6.44545454545455" style="5" customWidth="1"/>
    <col min="9457" max="9457" width="3.44545454545455" style="5" customWidth="1"/>
    <col min="9458" max="9460" width="9" style="5" hidden="1" customWidth="1"/>
    <col min="9461" max="9461" width="3.44545454545455" style="5" customWidth="1"/>
    <col min="9462" max="9462" width="10.1090909090909" style="5" customWidth="1"/>
    <col min="9463" max="9463" width="3.44545454545455" style="5" customWidth="1"/>
    <col min="9464" max="9464" width="22.4454545454545" style="5" customWidth="1"/>
    <col min="9465" max="9465" width="7.44545454545455" style="5" customWidth="1"/>
    <col min="9466" max="9466" width="12.7818181818182" style="5" customWidth="1"/>
    <col min="9467" max="9467" width="9" style="5" customWidth="1"/>
    <col min="9468" max="9468" width="10.3363636363636" style="5" customWidth="1"/>
    <col min="9469" max="9469" width="8.21818181818182" style="5" customWidth="1"/>
    <col min="9470" max="9470" width="9.66363636363636" style="5" customWidth="1"/>
    <col min="9471" max="9471" width="9" style="5" customWidth="1"/>
    <col min="9472" max="9472" width="9" style="5"/>
    <col min="9473" max="9473" width="11.6636363636364" style="5" customWidth="1"/>
    <col min="9474" max="9702" width="9" style="5"/>
    <col min="9703" max="9703" width="5" style="5" customWidth="1"/>
    <col min="9704" max="9704" width="9" style="5" hidden="1" customWidth="1"/>
    <col min="9705" max="9705" width="34.1090909090909" style="5" customWidth="1"/>
    <col min="9706" max="9706" width="6.44545454545455" style="5" customWidth="1"/>
    <col min="9707" max="9708" width="3.44545454545455" style="5" customWidth="1"/>
    <col min="9709" max="9709" width="6.44545454545455" style="5" customWidth="1"/>
    <col min="9710" max="9711" width="3.44545454545455" style="5" customWidth="1"/>
    <col min="9712" max="9712" width="6.44545454545455" style="5" customWidth="1"/>
    <col min="9713" max="9713" width="3.44545454545455" style="5" customWidth="1"/>
    <col min="9714" max="9716" width="9" style="5" hidden="1" customWidth="1"/>
    <col min="9717" max="9717" width="3.44545454545455" style="5" customWidth="1"/>
    <col min="9718" max="9718" width="10.1090909090909" style="5" customWidth="1"/>
    <col min="9719" max="9719" width="3.44545454545455" style="5" customWidth="1"/>
    <col min="9720" max="9720" width="22.4454545454545" style="5" customWidth="1"/>
    <col min="9721" max="9721" width="7.44545454545455" style="5" customWidth="1"/>
    <col min="9722" max="9722" width="12.7818181818182" style="5" customWidth="1"/>
    <col min="9723" max="9723" width="9" style="5" customWidth="1"/>
    <col min="9724" max="9724" width="10.3363636363636" style="5" customWidth="1"/>
    <col min="9725" max="9725" width="8.21818181818182" style="5" customWidth="1"/>
    <col min="9726" max="9726" width="9.66363636363636" style="5" customWidth="1"/>
    <col min="9727" max="9727" width="9" style="5" customWidth="1"/>
    <col min="9728" max="9728" width="9" style="5"/>
    <col min="9729" max="9729" width="11.6636363636364" style="5" customWidth="1"/>
    <col min="9730" max="9958" width="9" style="5"/>
    <col min="9959" max="9959" width="5" style="5" customWidth="1"/>
    <col min="9960" max="9960" width="9" style="5" hidden="1" customWidth="1"/>
    <col min="9961" max="9961" width="34.1090909090909" style="5" customWidth="1"/>
    <col min="9962" max="9962" width="6.44545454545455" style="5" customWidth="1"/>
    <col min="9963" max="9964" width="3.44545454545455" style="5" customWidth="1"/>
    <col min="9965" max="9965" width="6.44545454545455" style="5" customWidth="1"/>
    <col min="9966" max="9967" width="3.44545454545455" style="5" customWidth="1"/>
    <col min="9968" max="9968" width="6.44545454545455" style="5" customWidth="1"/>
    <col min="9969" max="9969" width="3.44545454545455" style="5" customWidth="1"/>
    <col min="9970" max="9972" width="9" style="5" hidden="1" customWidth="1"/>
    <col min="9973" max="9973" width="3.44545454545455" style="5" customWidth="1"/>
    <col min="9974" max="9974" width="10.1090909090909" style="5" customWidth="1"/>
    <col min="9975" max="9975" width="3.44545454545455" style="5" customWidth="1"/>
    <col min="9976" max="9976" width="22.4454545454545" style="5" customWidth="1"/>
    <col min="9977" max="9977" width="7.44545454545455" style="5" customWidth="1"/>
    <col min="9978" max="9978" width="12.7818181818182" style="5" customWidth="1"/>
    <col min="9979" max="9979" width="9" style="5" customWidth="1"/>
    <col min="9980" max="9980" width="10.3363636363636" style="5" customWidth="1"/>
    <col min="9981" max="9981" width="8.21818181818182" style="5" customWidth="1"/>
    <col min="9982" max="9982" width="9.66363636363636" style="5" customWidth="1"/>
    <col min="9983" max="9983" width="9" style="5" customWidth="1"/>
    <col min="9984" max="9984" width="9" style="5"/>
    <col min="9985" max="9985" width="11.6636363636364" style="5" customWidth="1"/>
    <col min="9986" max="10214" width="9" style="5"/>
    <col min="10215" max="10215" width="5" style="5" customWidth="1"/>
    <col min="10216" max="10216" width="9" style="5" hidden="1" customWidth="1"/>
    <col min="10217" max="10217" width="34.1090909090909" style="5" customWidth="1"/>
    <col min="10218" max="10218" width="6.44545454545455" style="5" customWidth="1"/>
    <col min="10219" max="10220" width="3.44545454545455" style="5" customWidth="1"/>
    <col min="10221" max="10221" width="6.44545454545455" style="5" customWidth="1"/>
    <col min="10222" max="10223" width="3.44545454545455" style="5" customWidth="1"/>
    <col min="10224" max="10224" width="6.44545454545455" style="5" customWidth="1"/>
    <col min="10225" max="10225" width="3.44545454545455" style="5" customWidth="1"/>
    <col min="10226" max="10228" width="9" style="5" hidden="1" customWidth="1"/>
    <col min="10229" max="10229" width="3.44545454545455" style="5" customWidth="1"/>
    <col min="10230" max="10230" width="10.1090909090909" style="5" customWidth="1"/>
    <col min="10231" max="10231" width="3.44545454545455" style="5" customWidth="1"/>
    <col min="10232" max="10232" width="22.4454545454545" style="5" customWidth="1"/>
    <col min="10233" max="10233" width="7.44545454545455" style="5" customWidth="1"/>
    <col min="10234" max="10234" width="12.7818181818182" style="5" customWidth="1"/>
    <col min="10235" max="10235" width="9" style="5" customWidth="1"/>
    <col min="10236" max="10236" width="10.3363636363636" style="5" customWidth="1"/>
    <col min="10237" max="10237" width="8.21818181818182" style="5" customWidth="1"/>
    <col min="10238" max="10238" width="9.66363636363636" style="5" customWidth="1"/>
    <col min="10239" max="10239" width="9" style="5" customWidth="1"/>
    <col min="10240" max="10240" width="9" style="5"/>
    <col min="10241" max="10241" width="11.6636363636364" style="5" customWidth="1"/>
    <col min="10242" max="10470" width="9" style="5"/>
    <col min="10471" max="10471" width="5" style="5" customWidth="1"/>
    <col min="10472" max="10472" width="9" style="5" hidden="1" customWidth="1"/>
    <col min="10473" max="10473" width="34.1090909090909" style="5" customWidth="1"/>
    <col min="10474" max="10474" width="6.44545454545455" style="5" customWidth="1"/>
    <col min="10475" max="10476" width="3.44545454545455" style="5" customWidth="1"/>
    <col min="10477" max="10477" width="6.44545454545455" style="5" customWidth="1"/>
    <col min="10478" max="10479" width="3.44545454545455" style="5" customWidth="1"/>
    <col min="10480" max="10480" width="6.44545454545455" style="5" customWidth="1"/>
    <col min="10481" max="10481" width="3.44545454545455" style="5" customWidth="1"/>
    <col min="10482" max="10484" width="9" style="5" hidden="1" customWidth="1"/>
    <col min="10485" max="10485" width="3.44545454545455" style="5" customWidth="1"/>
    <col min="10486" max="10486" width="10.1090909090909" style="5" customWidth="1"/>
    <col min="10487" max="10487" width="3.44545454545455" style="5" customWidth="1"/>
    <col min="10488" max="10488" width="22.4454545454545" style="5" customWidth="1"/>
    <col min="10489" max="10489" width="7.44545454545455" style="5" customWidth="1"/>
    <col min="10490" max="10490" width="12.7818181818182" style="5" customWidth="1"/>
    <col min="10491" max="10491" width="9" style="5" customWidth="1"/>
    <col min="10492" max="10492" width="10.3363636363636" style="5" customWidth="1"/>
    <col min="10493" max="10493" width="8.21818181818182" style="5" customWidth="1"/>
    <col min="10494" max="10494" width="9.66363636363636" style="5" customWidth="1"/>
    <col min="10495" max="10495" width="9" style="5" customWidth="1"/>
    <col min="10496" max="10496" width="9" style="5"/>
    <col min="10497" max="10497" width="11.6636363636364" style="5" customWidth="1"/>
    <col min="10498" max="10726" width="9" style="5"/>
    <col min="10727" max="10727" width="5" style="5" customWidth="1"/>
    <col min="10728" max="10728" width="9" style="5" hidden="1" customWidth="1"/>
    <col min="10729" max="10729" width="34.1090909090909" style="5" customWidth="1"/>
    <col min="10730" max="10730" width="6.44545454545455" style="5" customWidth="1"/>
    <col min="10731" max="10732" width="3.44545454545455" style="5" customWidth="1"/>
    <col min="10733" max="10733" width="6.44545454545455" style="5" customWidth="1"/>
    <col min="10734" max="10735" width="3.44545454545455" style="5" customWidth="1"/>
    <col min="10736" max="10736" width="6.44545454545455" style="5" customWidth="1"/>
    <col min="10737" max="10737" width="3.44545454545455" style="5" customWidth="1"/>
    <col min="10738" max="10740" width="9" style="5" hidden="1" customWidth="1"/>
    <col min="10741" max="10741" width="3.44545454545455" style="5" customWidth="1"/>
    <col min="10742" max="10742" width="10.1090909090909" style="5" customWidth="1"/>
    <col min="10743" max="10743" width="3.44545454545455" style="5" customWidth="1"/>
    <col min="10744" max="10744" width="22.4454545454545" style="5" customWidth="1"/>
    <col min="10745" max="10745" width="7.44545454545455" style="5" customWidth="1"/>
    <col min="10746" max="10746" width="12.7818181818182" style="5" customWidth="1"/>
    <col min="10747" max="10747" width="9" style="5" customWidth="1"/>
    <col min="10748" max="10748" width="10.3363636363636" style="5" customWidth="1"/>
    <col min="10749" max="10749" width="8.21818181818182" style="5" customWidth="1"/>
    <col min="10750" max="10750" width="9.66363636363636" style="5" customWidth="1"/>
    <col min="10751" max="10751" width="9" style="5" customWidth="1"/>
    <col min="10752" max="10752" width="9" style="5"/>
    <col min="10753" max="10753" width="11.6636363636364" style="5" customWidth="1"/>
    <col min="10754" max="10982" width="9" style="5"/>
    <col min="10983" max="10983" width="5" style="5" customWidth="1"/>
    <col min="10984" max="10984" width="9" style="5" hidden="1" customWidth="1"/>
    <col min="10985" max="10985" width="34.1090909090909" style="5" customWidth="1"/>
    <col min="10986" max="10986" width="6.44545454545455" style="5" customWidth="1"/>
    <col min="10987" max="10988" width="3.44545454545455" style="5" customWidth="1"/>
    <col min="10989" max="10989" width="6.44545454545455" style="5" customWidth="1"/>
    <col min="10990" max="10991" width="3.44545454545455" style="5" customWidth="1"/>
    <col min="10992" max="10992" width="6.44545454545455" style="5" customWidth="1"/>
    <col min="10993" max="10993" width="3.44545454545455" style="5" customWidth="1"/>
    <col min="10994" max="10996" width="9" style="5" hidden="1" customWidth="1"/>
    <col min="10997" max="10997" width="3.44545454545455" style="5" customWidth="1"/>
    <col min="10998" max="10998" width="10.1090909090909" style="5" customWidth="1"/>
    <col min="10999" max="10999" width="3.44545454545455" style="5" customWidth="1"/>
    <col min="11000" max="11000" width="22.4454545454545" style="5" customWidth="1"/>
    <col min="11001" max="11001" width="7.44545454545455" style="5" customWidth="1"/>
    <col min="11002" max="11002" width="12.7818181818182" style="5" customWidth="1"/>
    <col min="11003" max="11003" width="9" style="5" customWidth="1"/>
    <col min="11004" max="11004" width="10.3363636363636" style="5" customWidth="1"/>
    <col min="11005" max="11005" width="8.21818181818182" style="5" customWidth="1"/>
    <col min="11006" max="11006" width="9.66363636363636" style="5" customWidth="1"/>
    <col min="11007" max="11007" width="9" style="5" customWidth="1"/>
    <col min="11008" max="11008" width="9" style="5"/>
    <col min="11009" max="11009" width="11.6636363636364" style="5" customWidth="1"/>
    <col min="11010" max="11238" width="9" style="5"/>
    <col min="11239" max="11239" width="5" style="5" customWidth="1"/>
    <col min="11240" max="11240" width="9" style="5" hidden="1" customWidth="1"/>
    <col min="11241" max="11241" width="34.1090909090909" style="5" customWidth="1"/>
    <col min="11242" max="11242" width="6.44545454545455" style="5" customWidth="1"/>
    <col min="11243" max="11244" width="3.44545454545455" style="5" customWidth="1"/>
    <col min="11245" max="11245" width="6.44545454545455" style="5" customWidth="1"/>
    <col min="11246" max="11247" width="3.44545454545455" style="5" customWidth="1"/>
    <col min="11248" max="11248" width="6.44545454545455" style="5" customWidth="1"/>
    <col min="11249" max="11249" width="3.44545454545455" style="5" customWidth="1"/>
    <col min="11250" max="11252" width="9" style="5" hidden="1" customWidth="1"/>
    <col min="11253" max="11253" width="3.44545454545455" style="5" customWidth="1"/>
    <col min="11254" max="11254" width="10.1090909090909" style="5" customWidth="1"/>
    <col min="11255" max="11255" width="3.44545454545455" style="5" customWidth="1"/>
    <col min="11256" max="11256" width="22.4454545454545" style="5" customWidth="1"/>
    <col min="11257" max="11257" width="7.44545454545455" style="5" customWidth="1"/>
    <col min="11258" max="11258" width="12.7818181818182" style="5" customWidth="1"/>
    <col min="11259" max="11259" width="9" style="5" customWidth="1"/>
    <col min="11260" max="11260" width="10.3363636363636" style="5" customWidth="1"/>
    <col min="11261" max="11261" width="8.21818181818182" style="5" customWidth="1"/>
    <col min="11262" max="11262" width="9.66363636363636" style="5" customWidth="1"/>
    <col min="11263" max="11263" width="9" style="5" customWidth="1"/>
    <col min="11264" max="11264" width="9" style="5"/>
    <col min="11265" max="11265" width="11.6636363636364" style="5" customWidth="1"/>
    <col min="11266" max="11494" width="9" style="5"/>
    <col min="11495" max="11495" width="5" style="5" customWidth="1"/>
    <col min="11496" max="11496" width="9" style="5" hidden="1" customWidth="1"/>
    <col min="11497" max="11497" width="34.1090909090909" style="5" customWidth="1"/>
    <col min="11498" max="11498" width="6.44545454545455" style="5" customWidth="1"/>
    <col min="11499" max="11500" width="3.44545454545455" style="5" customWidth="1"/>
    <col min="11501" max="11501" width="6.44545454545455" style="5" customWidth="1"/>
    <col min="11502" max="11503" width="3.44545454545455" style="5" customWidth="1"/>
    <col min="11504" max="11504" width="6.44545454545455" style="5" customWidth="1"/>
    <col min="11505" max="11505" width="3.44545454545455" style="5" customWidth="1"/>
    <col min="11506" max="11508" width="9" style="5" hidden="1" customWidth="1"/>
    <col min="11509" max="11509" width="3.44545454545455" style="5" customWidth="1"/>
    <col min="11510" max="11510" width="10.1090909090909" style="5" customWidth="1"/>
    <col min="11511" max="11511" width="3.44545454545455" style="5" customWidth="1"/>
    <col min="11512" max="11512" width="22.4454545454545" style="5" customWidth="1"/>
    <col min="11513" max="11513" width="7.44545454545455" style="5" customWidth="1"/>
    <col min="11514" max="11514" width="12.7818181818182" style="5" customWidth="1"/>
    <col min="11515" max="11515" width="9" style="5" customWidth="1"/>
    <col min="11516" max="11516" width="10.3363636363636" style="5" customWidth="1"/>
    <col min="11517" max="11517" width="8.21818181818182" style="5" customWidth="1"/>
    <col min="11518" max="11518" width="9.66363636363636" style="5" customWidth="1"/>
    <col min="11519" max="11519" width="9" style="5" customWidth="1"/>
    <col min="11520" max="11520" width="9" style="5"/>
    <col min="11521" max="11521" width="11.6636363636364" style="5" customWidth="1"/>
    <col min="11522" max="11750" width="9" style="5"/>
    <col min="11751" max="11751" width="5" style="5" customWidth="1"/>
    <col min="11752" max="11752" width="9" style="5" hidden="1" customWidth="1"/>
    <col min="11753" max="11753" width="34.1090909090909" style="5" customWidth="1"/>
    <col min="11754" max="11754" width="6.44545454545455" style="5" customWidth="1"/>
    <col min="11755" max="11756" width="3.44545454545455" style="5" customWidth="1"/>
    <col min="11757" max="11757" width="6.44545454545455" style="5" customWidth="1"/>
    <col min="11758" max="11759" width="3.44545454545455" style="5" customWidth="1"/>
    <col min="11760" max="11760" width="6.44545454545455" style="5" customWidth="1"/>
    <col min="11761" max="11761" width="3.44545454545455" style="5" customWidth="1"/>
    <col min="11762" max="11764" width="9" style="5" hidden="1" customWidth="1"/>
    <col min="11765" max="11765" width="3.44545454545455" style="5" customWidth="1"/>
    <col min="11766" max="11766" width="10.1090909090909" style="5" customWidth="1"/>
    <col min="11767" max="11767" width="3.44545454545455" style="5" customWidth="1"/>
    <col min="11768" max="11768" width="22.4454545454545" style="5" customWidth="1"/>
    <col min="11769" max="11769" width="7.44545454545455" style="5" customWidth="1"/>
    <col min="11770" max="11770" width="12.7818181818182" style="5" customWidth="1"/>
    <col min="11771" max="11771" width="9" style="5" customWidth="1"/>
    <col min="11772" max="11772" width="10.3363636363636" style="5" customWidth="1"/>
    <col min="11773" max="11773" width="8.21818181818182" style="5" customWidth="1"/>
    <col min="11774" max="11774" width="9.66363636363636" style="5" customWidth="1"/>
    <col min="11775" max="11775" width="9" style="5" customWidth="1"/>
    <col min="11776" max="11776" width="9" style="5"/>
    <col min="11777" max="11777" width="11.6636363636364" style="5" customWidth="1"/>
    <col min="11778" max="12006" width="9" style="5"/>
    <col min="12007" max="12007" width="5" style="5" customWidth="1"/>
    <col min="12008" max="12008" width="9" style="5" hidden="1" customWidth="1"/>
    <col min="12009" max="12009" width="34.1090909090909" style="5" customWidth="1"/>
    <col min="12010" max="12010" width="6.44545454545455" style="5" customWidth="1"/>
    <col min="12011" max="12012" width="3.44545454545455" style="5" customWidth="1"/>
    <col min="12013" max="12013" width="6.44545454545455" style="5" customWidth="1"/>
    <col min="12014" max="12015" width="3.44545454545455" style="5" customWidth="1"/>
    <col min="12016" max="12016" width="6.44545454545455" style="5" customWidth="1"/>
    <col min="12017" max="12017" width="3.44545454545455" style="5" customWidth="1"/>
    <col min="12018" max="12020" width="9" style="5" hidden="1" customWidth="1"/>
    <col min="12021" max="12021" width="3.44545454545455" style="5" customWidth="1"/>
    <col min="12022" max="12022" width="10.1090909090909" style="5" customWidth="1"/>
    <col min="12023" max="12023" width="3.44545454545455" style="5" customWidth="1"/>
    <col min="12024" max="12024" width="22.4454545454545" style="5" customWidth="1"/>
    <col min="12025" max="12025" width="7.44545454545455" style="5" customWidth="1"/>
    <col min="12026" max="12026" width="12.7818181818182" style="5" customWidth="1"/>
    <col min="12027" max="12027" width="9" style="5" customWidth="1"/>
    <col min="12028" max="12028" width="10.3363636363636" style="5" customWidth="1"/>
    <col min="12029" max="12029" width="8.21818181818182" style="5" customWidth="1"/>
    <col min="12030" max="12030" width="9.66363636363636" style="5" customWidth="1"/>
    <col min="12031" max="12031" width="9" style="5" customWidth="1"/>
    <col min="12032" max="12032" width="9" style="5"/>
    <col min="12033" max="12033" width="11.6636363636364" style="5" customWidth="1"/>
    <col min="12034" max="12262" width="9" style="5"/>
    <col min="12263" max="12263" width="5" style="5" customWidth="1"/>
    <col min="12264" max="12264" width="9" style="5" hidden="1" customWidth="1"/>
    <col min="12265" max="12265" width="34.1090909090909" style="5" customWidth="1"/>
    <col min="12266" max="12266" width="6.44545454545455" style="5" customWidth="1"/>
    <col min="12267" max="12268" width="3.44545454545455" style="5" customWidth="1"/>
    <col min="12269" max="12269" width="6.44545454545455" style="5" customWidth="1"/>
    <col min="12270" max="12271" width="3.44545454545455" style="5" customWidth="1"/>
    <col min="12272" max="12272" width="6.44545454545455" style="5" customWidth="1"/>
    <col min="12273" max="12273" width="3.44545454545455" style="5" customWidth="1"/>
    <col min="12274" max="12276" width="9" style="5" hidden="1" customWidth="1"/>
    <col min="12277" max="12277" width="3.44545454545455" style="5" customWidth="1"/>
    <col min="12278" max="12278" width="10.1090909090909" style="5" customWidth="1"/>
    <col min="12279" max="12279" width="3.44545454545455" style="5" customWidth="1"/>
    <col min="12280" max="12280" width="22.4454545454545" style="5" customWidth="1"/>
    <col min="12281" max="12281" width="7.44545454545455" style="5" customWidth="1"/>
    <col min="12282" max="12282" width="12.7818181818182" style="5" customWidth="1"/>
    <col min="12283" max="12283" width="9" style="5" customWidth="1"/>
    <col min="12284" max="12284" width="10.3363636363636" style="5" customWidth="1"/>
    <col min="12285" max="12285" width="8.21818181818182" style="5" customWidth="1"/>
    <col min="12286" max="12286" width="9.66363636363636" style="5" customWidth="1"/>
    <col min="12287" max="12287" width="9" style="5" customWidth="1"/>
    <col min="12288" max="12288" width="9" style="5"/>
    <col min="12289" max="12289" width="11.6636363636364" style="5" customWidth="1"/>
    <col min="12290" max="12518" width="9" style="5"/>
    <col min="12519" max="12519" width="5" style="5" customWidth="1"/>
    <col min="12520" max="12520" width="9" style="5" hidden="1" customWidth="1"/>
    <col min="12521" max="12521" width="34.1090909090909" style="5" customWidth="1"/>
    <col min="12522" max="12522" width="6.44545454545455" style="5" customWidth="1"/>
    <col min="12523" max="12524" width="3.44545454545455" style="5" customWidth="1"/>
    <col min="12525" max="12525" width="6.44545454545455" style="5" customWidth="1"/>
    <col min="12526" max="12527" width="3.44545454545455" style="5" customWidth="1"/>
    <col min="12528" max="12528" width="6.44545454545455" style="5" customWidth="1"/>
    <col min="12529" max="12529" width="3.44545454545455" style="5" customWidth="1"/>
    <col min="12530" max="12532" width="9" style="5" hidden="1" customWidth="1"/>
    <col min="12533" max="12533" width="3.44545454545455" style="5" customWidth="1"/>
    <col min="12534" max="12534" width="10.1090909090909" style="5" customWidth="1"/>
    <col min="12535" max="12535" width="3.44545454545455" style="5" customWidth="1"/>
    <col min="12536" max="12536" width="22.4454545454545" style="5" customWidth="1"/>
    <col min="12537" max="12537" width="7.44545454545455" style="5" customWidth="1"/>
    <col min="12538" max="12538" width="12.7818181818182" style="5" customWidth="1"/>
    <col min="12539" max="12539" width="9" style="5" customWidth="1"/>
    <col min="12540" max="12540" width="10.3363636363636" style="5" customWidth="1"/>
    <col min="12541" max="12541" width="8.21818181818182" style="5" customWidth="1"/>
    <col min="12542" max="12542" width="9.66363636363636" style="5" customWidth="1"/>
    <col min="12543" max="12543" width="9" style="5" customWidth="1"/>
    <col min="12544" max="12544" width="9" style="5"/>
    <col min="12545" max="12545" width="11.6636363636364" style="5" customWidth="1"/>
    <col min="12546" max="12774" width="9" style="5"/>
    <col min="12775" max="12775" width="5" style="5" customWidth="1"/>
    <col min="12776" max="12776" width="9" style="5" hidden="1" customWidth="1"/>
    <col min="12777" max="12777" width="34.1090909090909" style="5" customWidth="1"/>
    <col min="12778" max="12778" width="6.44545454545455" style="5" customWidth="1"/>
    <col min="12779" max="12780" width="3.44545454545455" style="5" customWidth="1"/>
    <col min="12781" max="12781" width="6.44545454545455" style="5" customWidth="1"/>
    <col min="12782" max="12783" width="3.44545454545455" style="5" customWidth="1"/>
    <col min="12784" max="12784" width="6.44545454545455" style="5" customWidth="1"/>
    <col min="12785" max="12785" width="3.44545454545455" style="5" customWidth="1"/>
    <col min="12786" max="12788" width="9" style="5" hidden="1" customWidth="1"/>
    <col min="12789" max="12789" width="3.44545454545455" style="5" customWidth="1"/>
    <col min="12790" max="12790" width="10.1090909090909" style="5" customWidth="1"/>
    <col min="12791" max="12791" width="3.44545454545455" style="5" customWidth="1"/>
    <col min="12792" max="12792" width="22.4454545454545" style="5" customWidth="1"/>
    <col min="12793" max="12793" width="7.44545454545455" style="5" customWidth="1"/>
    <col min="12794" max="12794" width="12.7818181818182" style="5" customWidth="1"/>
    <col min="12795" max="12795" width="9" style="5" customWidth="1"/>
    <col min="12796" max="12796" width="10.3363636363636" style="5" customWidth="1"/>
    <col min="12797" max="12797" width="8.21818181818182" style="5" customWidth="1"/>
    <col min="12798" max="12798" width="9.66363636363636" style="5" customWidth="1"/>
    <col min="12799" max="12799" width="9" style="5" customWidth="1"/>
    <col min="12800" max="12800" width="9" style="5"/>
    <col min="12801" max="12801" width="11.6636363636364" style="5" customWidth="1"/>
    <col min="12802" max="13030" width="9" style="5"/>
    <col min="13031" max="13031" width="5" style="5" customWidth="1"/>
    <col min="13032" max="13032" width="9" style="5" hidden="1" customWidth="1"/>
    <col min="13033" max="13033" width="34.1090909090909" style="5" customWidth="1"/>
    <col min="13034" max="13034" width="6.44545454545455" style="5" customWidth="1"/>
    <col min="13035" max="13036" width="3.44545454545455" style="5" customWidth="1"/>
    <col min="13037" max="13037" width="6.44545454545455" style="5" customWidth="1"/>
    <col min="13038" max="13039" width="3.44545454545455" style="5" customWidth="1"/>
    <col min="13040" max="13040" width="6.44545454545455" style="5" customWidth="1"/>
    <col min="13041" max="13041" width="3.44545454545455" style="5" customWidth="1"/>
    <col min="13042" max="13044" width="9" style="5" hidden="1" customWidth="1"/>
    <col min="13045" max="13045" width="3.44545454545455" style="5" customWidth="1"/>
    <col min="13046" max="13046" width="10.1090909090909" style="5" customWidth="1"/>
    <col min="13047" max="13047" width="3.44545454545455" style="5" customWidth="1"/>
    <col min="13048" max="13048" width="22.4454545454545" style="5" customWidth="1"/>
    <col min="13049" max="13049" width="7.44545454545455" style="5" customWidth="1"/>
    <col min="13050" max="13050" width="12.7818181818182" style="5" customWidth="1"/>
    <col min="13051" max="13051" width="9" style="5" customWidth="1"/>
    <col min="13052" max="13052" width="10.3363636363636" style="5" customWidth="1"/>
    <col min="13053" max="13053" width="8.21818181818182" style="5" customWidth="1"/>
    <col min="13054" max="13054" width="9.66363636363636" style="5" customWidth="1"/>
    <col min="13055" max="13055" width="9" style="5" customWidth="1"/>
    <col min="13056" max="13056" width="9" style="5"/>
    <col min="13057" max="13057" width="11.6636363636364" style="5" customWidth="1"/>
    <col min="13058" max="13286" width="9" style="5"/>
    <col min="13287" max="13287" width="5" style="5" customWidth="1"/>
    <col min="13288" max="13288" width="9" style="5" hidden="1" customWidth="1"/>
    <col min="13289" max="13289" width="34.1090909090909" style="5" customWidth="1"/>
    <col min="13290" max="13290" width="6.44545454545455" style="5" customWidth="1"/>
    <col min="13291" max="13292" width="3.44545454545455" style="5" customWidth="1"/>
    <col min="13293" max="13293" width="6.44545454545455" style="5" customWidth="1"/>
    <col min="13294" max="13295" width="3.44545454545455" style="5" customWidth="1"/>
    <col min="13296" max="13296" width="6.44545454545455" style="5" customWidth="1"/>
    <col min="13297" max="13297" width="3.44545454545455" style="5" customWidth="1"/>
    <col min="13298" max="13300" width="9" style="5" hidden="1" customWidth="1"/>
    <col min="13301" max="13301" width="3.44545454545455" style="5" customWidth="1"/>
    <col min="13302" max="13302" width="10.1090909090909" style="5" customWidth="1"/>
    <col min="13303" max="13303" width="3.44545454545455" style="5" customWidth="1"/>
    <col min="13304" max="13304" width="22.4454545454545" style="5" customWidth="1"/>
    <col min="13305" max="13305" width="7.44545454545455" style="5" customWidth="1"/>
    <col min="13306" max="13306" width="12.7818181818182" style="5" customWidth="1"/>
    <col min="13307" max="13307" width="9" style="5" customWidth="1"/>
    <col min="13308" max="13308" width="10.3363636363636" style="5" customWidth="1"/>
    <col min="13309" max="13309" width="8.21818181818182" style="5" customWidth="1"/>
    <col min="13310" max="13310" width="9.66363636363636" style="5" customWidth="1"/>
    <col min="13311" max="13311" width="9" style="5" customWidth="1"/>
    <col min="13312" max="13312" width="9" style="5"/>
    <col min="13313" max="13313" width="11.6636363636364" style="5" customWidth="1"/>
    <col min="13314" max="13542" width="9" style="5"/>
    <col min="13543" max="13543" width="5" style="5" customWidth="1"/>
    <col min="13544" max="13544" width="9" style="5" hidden="1" customWidth="1"/>
    <col min="13545" max="13545" width="34.1090909090909" style="5" customWidth="1"/>
    <col min="13546" max="13546" width="6.44545454545455" style="5" customWidth="1"/>
    <col min="13547" max="13548" width="3.44545454545455" style="5" customWidth="1"/>
    <col min="13549" max="13549" width="6.44545454545455" style="5" customWidth="1"/>
    <col min="13550" max="13551" width="3.44545454545455" style="5" customWidth="1"/>
    <col min="13552" max="13552" width="6.44545454545455" style="5" customWidth="1"/>
    <col min="13553" max="13553" width="3.44545454545455" style="5" customWidth="1"/>
    <col min="13554" max="13556" width="9" style="5" hidden="1" customWidth="1"/>
    <col min="13557" max="13557" width="3.44545454545455" style="5" customWidth="1"/>
    <col min="13558" max="13558" width="10.1090909090909" style="5" customWidth="1"/>
    <col min="13559" max="13559" width="3.44545454545455" style="5" customWidth="1"/>
    <col min="13560" max="13560" width="22.4454545454545" style="5" customWidth="1"/>
    <col min="13561" max="13561" width="7.44545454545455" style="5" customWidth="1"/>
    <col min="13562" max="13562" width="12.7818181818182" style="5" customWidth="1"/>
    <col min="13563" max="13563" width="9" style="5" customWidth="1"/>
    <col min="13564" max="13564" width="10.3363636363636" style="5" customWidth="1"/>
    <col min="13565" max="13565" width="8.21818181818182" style="5" customWidth="1"/>
    <col min="13566" max="13566" width="9.66363636363636" style="5" customWidth="1"/>
    <col min="13567" max="13567" width="9" style="5" customWidth="1"/>
    <col min="13568" max="13568" width="9" style="5"/>
    <col min="13569" max="13569" width="11.6636363636364" style="5" customWidth="1"/>
    <col min="13570" max="13798" width="9" style="5"/>
    <col min="13799" max="13799" width="5" style="5" customWidth="1"/>
    <col min="13800" max="13800" width="9" style="5" hidden="1" customWidth="1"/>
    <col min="13801" max="13801" width="34.1090909090909" style="5" customWidth="1"/>
    <col min="13802" max="13802" width="6.44545454545455" style="5" customWidth="1"/>
    <col min="13803" max="13804" width="3.44545454545455" style="5" customWidth="1"/>
    <col min="13805" max="13805" width="6.44545454545455" style="5" customWidth="1"/>
    <col min="13806" max="13807" width="3.44545454545455" style="5" customWidth="1"/>
    <col min="13808" max="13808" width="6.44545454545455" style="5" customWidth="1"/>
    <col min="13809" max="13809" width="3.44545454545455" style="5" customWidth="1"/>
    <col min="13810" max="13812" width="9" style="5" hidden="1" customWidth="1"/>
    <col min="13813" max="13813" width="3.44545454545455" style="5" customWidth="1"/>
    <col min="13814" max="13814" width="10.1090909090909" style="5" customWidth="1"/>
    <col min="13815" max="13815" width="3.44545454545455" style="5" customWidth="1"/>
    <col min="13816" max="13816" width="22.4454545454545" style="5" customWidth="1"/>
    <col min="13817" max="13817" width="7.44545454545455" style="5" customWidth="1"/>
    <col min="13818" max="13818" width="12.7818181818182" style="5" customWidth="1"/>
    <col min="13819" max="13819" width="9" style="5" customWidth="1"/>
    <col min="13820" max="13820" width="10.3363636363636" style="5" customWidth="1"/>
    <col min="13821" max="13821" width="8.21818181818182" style="5" customWidth="1"/>
    <col min="13822" max="13822" width="9.66363636363636" style="5" customWidth="1"/>
    <col min="13823" max="13823" width="9" style="5" customWidth="1"/>
    <col min="13824" max="13824" width="9" style="5"/>
    <col min="13825" max="13825" width="11.6636363636364" style="5" customWidth="1"/>
    <col min="13826" max="14054" width="9" style="5"/>
    <col min="14055" max="14055" width="5" style="5" customWidth="1"/>
    <col min="14056" max="14056" width="9" style="5" hidden="1" customWidth="1"/>
    <col min="14057" max="14057" width="34.1090909090909" style="5" customWidth="1"/>
    <col min="14058" max="14058" width="6.44545454545455" style="5" customWidth="1"/>
    <col min="14059" max="14060" width="3.44545454545455" style="5" customWidth="1"/>
    <col min="14061" max="14061" width="6.44545454545455" style="5" customWidth="1"/>
    <col min="14062" max="14063" width="3.44545454545455" style="5" customWidth="1"/>
    <col min="14064" max="14064" width="6.44545454545455" style="5" customWidth="1"/>
    <col min="14065" max="14065" width="3.44545454545455" style="5" customWidth="1"/>
    <col min="14066" max="14068" width="9" style="5" hidden="1" customWidth="1"/>
    <col min="14069" max="14069" width="3.44545454545455" style="5" customWidth="1"/>
    <col min="14070" max="14070" width="10.1090909090909" style="5" customWidth="1"/>
    <col min="14071" max="14071" width="3.44545454545455" style="5" customWidth="1"/>
    <col min="14072" max="14072" width="22.4454545454545" style="5" customWidth="1"/>
    <col min="14073" max="14073" width="7.44545454545455" style="5" customWidth="1"/>
    <col min="14074" max="14074" width="12.7818181818182" style="5" customWidth="1"/>
    <col min="14075" max="14075" width="9" style="5" customWidth="1"/>
    <col min="14076" max="14076" width="10.3363636363636" style="5" customWidth="1"/>
    <col min="14077" max="14077" width="8.21818181818182" style="5" customWidth="1"/>
    <col min="14078" max="14078" width="9.66363636363636" style="5" customWidth="1"/>
    <col min="14079" max="14079" width="9" style="5" customWidth="1"/>
    <col min="14080" max="14080" width="9" style="5"/>
    <col min="14081" max="14081" width="11.6636363636364" style="5" customWidth="1"/>
    <col min="14082" max="14310" width="9" style="5"/>
    <col min="14311" max="14311" width="5" style="5" customWidth="1"/>
    <col min="14312" max="14312" width="9" style="5" hidden="1" customWidth="1"/>
    <col min="14313" max="14313" width="34.1090909090909" style="5" customWidth="1"/>
    <col min="14314" max="14314" width="6.44545454545455" style="5" customWidth="1"/>
    <col min="14315" max="14316" width="3.44545454545455" style="5" customWidth="1"/>
    <col min="14317" max="14317" width="6.44545454545455" style="5" customWidth="1"/>
    <col min="14318" max="14319" width="3.44545454545455" style="5" customWidth="1"/>
    <col min="14320" max="14320" width="6.44545454545455" style="5" customWidth="1"/>
    <col min="14321" max="14321" width="3.44545454545455" style="5" customWidth="1"/>
    <col min="14322" max="14324" width="9" style="5" hidden="1" customWidth="1"/>
    <col min="14325" max="14325" width="3.44545454545455" style="5" customWidth="1"/>
    <col min="14326" max="14326" width="10.1090909090909" style="5" customWidth="1"/>
    <col min="14327" max="14327" width="3.44545454545455" style="5" customWidth="1"/>
    <col min="14328" max="14328" width="22.4454545454545" style="5" customWidth="1"/>
    <col min="14329" max="14329" width="7.44545454545455" style="5" customWidth="1"/>
    <col min="14330" max="14330" width="12.7818181818182" style="5" customWidth="1"/>
    <col min="14331" max="14331" width="9" style="5" customWidth="1"/>
    <col min="14332" max="14332" width="10.3363636363636" style="5" customWidth="1"/>
    <col min="14333" max="14333" width="8.21818181818182" style="5" customWidth="1"/>
    <col min="14334" max="14334" width="9.66363636363636" style="5" customWidth="1"/>
    <col min="14335" max="14335" width="9" style="5" customWidth="1"/>
    <col min="14336" max="14336" width="9" style="5"/>
    <col min="14337" max="14337" width="11.6636363636364" style="5" customWidth="1"/>
    <col min="14338" max="14566" width="9" style="5"/>
    <col min="14567" max="14567" width="5" style="5" customWidth="1"/>
    <col min="14568" max="14568" width="9" style="5" hidden="1" customWidth="1"/>
    <col min="14569" max="14569" width="34.1090909090909" style="5" customWidth="1"/>
    <col min="14570" max="14570" width="6.44545454545455" style="5" customWidth="1"/>
    <col min="14571" max="14572" width="3.44545454545455" style="5" customWidth="1"/>
    <col min="14573" max="14573" width="6.44545454545455" style="5" customWidth="1"/>
    <col min="14574" max="14575" width="3.44545454545455" style="5" customWidth="1"/>
    <col min="14576" max="14576" width="6.44545454545455" style="5" customWidth="1"/>
    <col min="14577" max="14577" width="3.44545454545455" style="5" customWidth="1"/>
    <col min="14578" max="14580" width="9" style="5" hidden="1" customWidth="1"/>
    <col min="14581" max="14581" width="3.44545454545455" style="5" customWidth="1"/>
    <col min="14582" max="14582" width="10.1090909090909" style="5" customWidth="1"/>
    <col min="14583" max="14583" width="3.44545454545455" style="5" customWidth="1"/>
    <col min="14584" max="14584" width="22.4454545454545" style="5" customWidth="1"/>
    <col min="14585" max="14585" width="7.44545454545455" style="5" customWidth="1"/>
    <col min="14586" max="14586" width="12.7818181818182" style="5" customWidth="1"/>
    <col min="14587" max="14587" width="9" style="5" customWidth="1"/>
    <col min="14588" max="14588" width="10.3363636363636" style="5" customWidth="1"/>
    <col min="14589" max="14589" width="8.21818181818182" style="5" customWidth="1"/>
    <col min="14590" max="14590" width="9.66363636363636" style="5" customWidth="1"/>
    <col min="14591" max="14591" width="9" style="5" customWidth="1"/>
    <col min="14592" max="14592" width="9" style="5"/>
    <col min="14593" max="14593" width="11.6636363636364" style="5" customWidth="1"/>
    <col min="14594" max="14822" width="9" style="5"/>
    <col min="14823" max="14823" width="5" style="5" customWidth="1"/>
    <col min="14824" max="14824" width="9" style="5" hidden="1" customWidth="1"/>
    <col min="14825" max="14825" width="34.1090909090909" style="5" customWidth="1"/>
    <col min="14826" max="14826" width="6.44545454545455" style="5" customWidth="1"/>
    <col min="14827" max="14828" width="3.44545454545455" style="5" customWidth="1"/>
    <col min="14829" max="14829" width="6.44545454545455" style="5" customWidth="1"/>
    <col min="14830" max="14831" width="3.44545454545455" style="5" customWidth="1"/>
    <col min="14832" max="14832" width="6.44545454545455" style="5" customWidth="1"/>
    <col min="14833" max="14833" width="3.44545454545455" style="5" customWidth="1"/>
    <col min="14834" max="14836" width="9" style="5" hidden="1" customWidth="1"/>
    <col min="14837" max="14837" width="3.44545454545455" style="5" customWidth="1"/>
    <col min="14838" max="14838" width="10.1090909090909" style="5" customWidth="1"/>
    <col min="14839" max="14839" width="3.44545454545455" style="5" customWidth="1"/>
    <col min="14840" max="14840" width="22.4454545454545" style="5" customWidth="1"/>
    <col min="14841" max="14841" width="7.44545454545455" style="5" customWidth="1"/>
    <col min="14842" max="14842" width="12.7818181818182" style="5" customWidth="1"/>
    <col min="14843" max="14843" width="9" style="5" customWidth="1"/>
    <col min="14844" max="14844" width="10.3363636363636" style="5" customWidth="1"/>
    <col min="14845" max="14845" width="8.21818181818182" style="5" customWidth="1"/>
    <col min="14846" max="14846" width="9.66363636363636" style="5" customWidth="1"/>
    <col min="14847" max="14847" width="9" style="5" customWidth="1"/>
    <col min="14848" max="14848" width="9" style="5"/>
    <col min="14849" max="14849" width="11.6636363636364" style="5" customWidth="1"/>
    <col min="14850" max="15078" width="9" style="5"/>
    <col min="15079" max="15079" width="5" style="5" customWidth="1"/>
    <col min="15080" max="15080" width="9" style="5" hidden="1" customWidth="1"/>
    <col min="15081" max="15081" width="34.1090909090909" style="5" customWidth="1"/>
    <col min="15082" max="15082" width="6.44545454545455" style="5" customWidth="1"/>
    <col min="15083" max="15084" width="3.44545454545455" style="5" customWidth="1"/>
    <col min="15085" max="15085" width="6.44545454545455" style="5" customWidth="1"/>
    <col min="15086" max="15087" width="3.44545454545455" style="5" customWidth="1"/>
    <col min="15088" max="15088" width="6.44545454545455" style="5" customWidth="1"/>
    <col min="15089" max="15089" width="3.44545454545455" style="5" customWidth="1"/>
    <col min="15090" max="15092" width="9" style="5" hidden="1" customWidth="1"/>
    <col min="15093" max="15093" width="3.44545454545455" style="5" customWidth="1"/>
    <col min="15094" max="15094" width="10.1090909090909" style="5" customWidth="1"/>
    <col min="15095" max="15095" width="3.44545454545455" style="5" customWidth="1"/>
    <col min="15096" max="15096" width="22.4454545454545" style="5" customWidth="1"/>
    <col min="15097" max="15097" width="7.44545454545455" style="5" customWidth="1"/>
    <col min="15098" max="15098" width="12.7818181818182" style="5" customWidth="1"/>
    <col min="15099" max="15099" width="9" style="5" customWidth="1"/>
    <col min="15100" max="15100" width="10.3363636363636" style="5" customWidth="1"/>
    <col min="15101" max="15101" width="8.21818181818182" style="5" customWidth="1"/>
    <col min="15102" max="15102" width="9.66363636363636" style="5" customWidth="1"/>
    <col min="15103" max="15103" width="9" style="5" customWidth="1"/>
    <col min="15104" max="15104" width="9" style="5"/>
    <col min="15105" max="15105" width="11.6636363636364" style="5" customWidth="1"/>
    <col min="15106" max="15334" width="9" style="5"/>
    <col min="15335" max="15335" width="5" style="5" customWidth="1"/>
    <col min="15336" max="15336" width="9" style="5" hidden="1" customWidth="1"/>
    <col min="15337" max="15337" width="34.1090909090909" style="5" customWidth="1"/>
    <col min="15338" max="15338" width="6.44545454545455" style="5" customWidth="1"/>
    <col min="15339" max="15340" width="3.44545454545455" style="5" customWidth="1"/>
    <col min="15341" max="15341" width="6.44545454545455" style="5" customWidth="1"/>
    <col min="15342" max="15343" width="3.44545454545455" style="5" customWidth="1"/>
    <col min="15344" max="15344" width="6.44545454545455" style="5" customWidth="1"/>
    <col min="15345" max="15345" width="3.44545454545455" style="5" customWidth="1"/>
    <col min="15346" max="15348" width="9" style="5" hidden="1" customWidth="1"/>
    <col min="15349" max="15349" width="3.44545454545455" style="5" customWidth="1"/>
    <col min="15350" max="15350" width="10.1090909090909" style="5" customWidth="1"/>
    <col min="15351" max="15351" width="3.44545454545455" style="5" customWidth="1"/>
    <col min="15352" max="15352" width="22.4454545454545" style="5" customWidth="1"/>
    <col min="15353" max="15353" width="7.44545454545455" style="5" customWidth="1"/>
    <col min="15354" max="15354" width="12.7818181818182" style="5" customWidth="1"/>
    <col min="15355" max="15355" width="9" style="5" customWidth="1"/>
    <col min="15356" max="15356" width="10.3363636363636" style="5" customWidth="1"/>
    <col min="15357" max="15357" width="8.21818181818182" style="5" customWidth="1"/>
    <col min="15358" max="15358" width="9.66363636363636" style="5" customWidth="1"/>
    <col min="15359" max="15359" width="9" style="5" customWidth="1"/>
    <col min="15360" max="15360" width="9" style="5"/>
    <col min="15361" max="15361" width="11.6636363636364" style="5" customWidth="1"/>
    <col min="15362" max="15590" width="9" style="5"/>
    <col min="15591" max="15591" width="5" style="5" customWidth="1"/>
    <col min="15592" max="15592" width="9" style="5" hidden="1" customWidth="1"/>
    <col min="15593" max="15593" width="34.1090909090909" style="5" customWidth="1"/>
    <col min="15594" max="15594" width="6.44545454545455" style="5" customWidth="1"/>
    <col min="15595" max="15596" width="3.44545454545455" style="5" customWidth="1"/>
    <col min="15597" max="15597" width="6.44545454545455" style="5" customWidth="1"/>
    <col min="15598" max="15599" width="3.44545454545455" style="5" customWidth="1"/>
    <col min="15600" max="15600" width="6.44545454545455" style="5" customWidth="1"/>
    <col min="15601" max="15601" width="3.44545454545455" style="5" customWidth="1"/>
    <col min="15602" max="15604" width="9" style="5" hidden="1" customWidth="1"/>
    <col min="15605" max="15605" width="3.44545454545455" style="5" customWidth="1"/>
    <col min="15606" max="15606" width="10.1090909090909" style="5" customWidth="1"/>
    <col min="15607" max="15607" width="3.44545454545455" style="5" customWidth="1"/>
    <col min="15608" max="15608" width="22.4454545454545" style="5" customWidth="1"/>
    <col min="15609" max="15609" width="7.44545454545455" style="5" customWidth="1"/>
    <col min="15610" max="15610" width="12.7818181818182" style="5" customWidth="1"/>
    <col min="15611" max="15611" width="9" style="5" customWidth="1"/>
    <col min="15612" max="15612" width="10.3363636363636" style="5" customWidth="1"/>
    <col min="15613" max="15613" width="8.21818181818182" style="5" customWidth="1"/>
    <col min="15614" max="15614" width="9.66363636363636" style="5" customWidth="1"/>
    <col min="15615" max="15615" width="9" style="5" customWidth="1"/>
    <col min="15616" max="15616" width="9" style="5"/>
    <col min="15617" max="15617" width="11.6636363636364" style="5" customWidth="1"/>
    <col min="15618" max="15846" width="9" style="5"/>
    <col min="15847" max="15847" width="5" style="5" customWidth="1"/>
    <col min="15848" max="15848" width="9" style="5" hidden="1" customWidth="1"/>
    <col min="15849" max="15849" width="34.1090909090909" style="5" customWidth="1"/>
    <col min="15850" max="15850" width="6.44545454545455" style="5" customWidth="1"/>
    <col min="15851" max="15852" width="3.44545454545455" style="5" customWidth="1"/>
    <col min="15853" max="15853" width="6.44545454545455" style="5" customWidth="1"/>
    <col min="15854" max="15855" width="3.44545454545455" style="5" customWidth="1"/>
    <col min="15856" max="15856" width="6.44545454545455" style="5" customWidth="1"/>
    <col min="15857" max="15857" width="3.44545454545455" style="5" customWidth="1"/>
    <col min="15858" max="15860" width="9" style="5" hidden="1" customWidth="1"/>
    <col min="15861" max="15861" width="3.44545454545455" style="5" customWidth="1"/>
    <col min="15862" max="15862" width="10.1090909090909" style="5" customWidth="1"/>
    <col min="15863" max="15863" width="3.44545454545455" style="5" customWidth="1"/>
    <col min="15864" max="15864" width="22.4454545454545" style="5" customWidth="1"/>
    <col min="15865" max="15865" width="7.44545454545455" style="5" customWidth="1"/>
    <col min="15866" max="15866" width="12.7818181818182" style="5" customWidth="1"/>
    <col min="15867" max="15867" width="9" style="5" customWidth="1"/>
    <col min="15868" max="15868" width="10.3363636363636" style="5" customWidth="1"/>
    <col min="15869" max="15869" width="8.21818181818182" style="5" customWidth="1"/>
    <col min="15870" max="15870" width="9.66363636363636" style="5" customWidth="1"/>
    <col min="15871" max="15871" width="9" style="5" customWidth="1"/>
    <col min="15872" max="15872" width="9" style="5"/>
    <col min="15873" max="15873" width="11.6636363636364" style="5" customWidth="1"/>
    <col min="15874" max="16102" width="9" style="5"/>
    <col min="16103" max="16103" width="5" style="5" customWidth="1"/>
    <col min="16104" max="16104" width="9" style="5" hidden="1" customWidth="1"/>
    <col min="16105" max="16105" width="34.1090909090909" style="5" customWidth="1"/>
    <col min="16106" max="16106" width="6.44545454545455" style="5" customWidth="1"/>
    <col min="16107" max="16108" width="3.44545454545455" style="5" customWidth="1"/>
    <col min="16109" max="16109" width="6.44545454545455" style="5" customWidth="1"/>
    <col min="16110" max="16111" width="3.44545454545455" style="5" customWidth="1"/>
    <col min="16112" max="16112" width="6.44545454545455" style="5" customWidth="1"/>
    <col min="16113" max="16113" width="3.44545454545455" style="5" customWidth="1"/>
    <col min="16114" max="16116" width="9" style="5" hidden="1" customWidth="1"/>
    <col min="16117" max="16117" width="3.44545454545455" style="5" customWidth="1"/>
    <col min="16118" max="16118" width="10.1090909090909" style="5" customWidth="1"/>
    <col min="16119" max="16119" width="3.44545454545455" style="5" customWidth="1"/>
    <col min="16120" max="16120" width="22.4454545454545" style="5" customWidth="1"/>
    <col min="16121" max="16121" width="7.44545454545455" style="5" customWidth="1"/>
    <col min="16122" max="16122" width="12.7818181818182" style="5" customWidth="1"/>
    <col min="16123" max="16123" width="9" style="5" customWidth="1"/>
    <col min="16124" max="16124" width="10.3363636363636" style="5" customWidth="1"/>
    <col min="16125" max="16125" width="8.21818181818182" style="5" customWidth="1"/>
    <col min="16126" max="16126" width="9.66363636363636" style="5" customWidth="1"/>
    <col min="16127" max="16127" width="9" style="5" customWidth="1"/>
    <col min="16128" max="16128" width="9" style="5"/>
    <col min="16129" max="16129" width="11.6636363636364" style="5" customWidth="1"/>
    <col min="16130" max="16370" width="9" style="5"/>
    <col min="16371" max="16384" width="9" style="5" customWidth="1"/>
  </cols>
  <sheetData>
    <row r="1" s="1" customFormat="1" ht="39.75" customHeight="1" spans="1:8">
      <c r="A1" s="9" t="s">
        <v>5</v>
      </c>
      <c r="B1" s="10"/>
      <c r="C1" s="10"/>
      <c r="D1" s="10"/>
      <c r="E1" s="10"/>
      <c r="F1" s="10"/>
      <c r="G1" s="10"/>
      <c r="H1" s="10"/>
    </row>
    <row r="2" s="2" customFormat="1" ht="18.25" spans="1:8">
      <c r="A2" s="11" t="s">
        <v>6</v>
      </c>
      <c r="B2" s="12" t="s">
        <v>7</v>
      </c>
      <c r="C2" s="13" t="s">
        <v>8</v>
      </c>
      <c r="D2" s="11" t="s">
        <v>9</v>
      </c>
      <c r="E2" s="11"/>
      <c r="F2" s="12" t="s">
        <v>10</v>
      </c>
      <c r="G2" s="14" t="s">
        <v>11</v>
      </c>
      <c r="H2" s="15" t="s">
        <v>12</v>
      </c>
    </row>
    <row r="3" s="2" customFormat="1" spans="1:8">
      <c r="A3" s="16" t="s">
        <v>13</v>
      </c>
      <c r="B3" s="17" t="s">
        <v>14</v>
      </c>
      <c r="C3" s="18"/>
      <c r="D3" s="19"/>
      <c r="E3" s="20"/>
      <c r="F3" s="21"/>
      <c r="G3" s="22" t="str">
        <f>IF(AND(D3&lt;&gt;"",F3*D3&gt;0),F3*D3,"")</f>
        <v/>
      </c>
      <c r="H3" s="23"/>
    </row>
    <row r="4" ht="30" spans="1:8">
      <c r="A4" s="16"/>
      <c r="B4" s="24" t="s">
        <v>15</v>
      </c>
      <c r="C4" s="18"/>
      <c r="D4" s="19"/>
      <c r="E4" s="20"/>
      <c r="F4" s="21"/>
      <c r="G4" s="22" t="str">
        <f>IF(AND(D4&lt;&gt;"",F4*D4&gt;0),F4*D4,"")</f>
        <v/>
      </c>
      <c r="H4" s="23" t="s">
        <v>16</v>
      </c>
    </row>
    <row r="5" ht="30" spans="1:8">
      <c r="A5" s="16">
        <v>1</v>
      </c>
      <c r="B5" s="23" t="s">
        <v>17</v>
      </c>
      <c r="C5" s="18"/>
      <c r="D5" s="19">
        <v>2</v>
      </c>
      <c r="E5" s="20" t="s">
        <v>18</v>
      </c>
      <c r="F5" s="21"/>
      <c r="G5" s="22"/>
      <c r="H5" s="23"/>
    </row>
    <row r="6" ht="45" spans="1:8">
      <c r="A6" s="16">
        <v>2</v>
      </c>
      <c r="B6" s="23" t="s">
        <v>19</v>
      </c>
      <c r="C6" s="18" t="s">
        <v>20</v>
      </c>
      <c r="D6" s="19">
        <f>7.7*2</f>
        <v>15.4</v>
      </c>
      <c r="E6" s="20" t="s">
        <v>21</v>
      </c>
      <c r="F6" s="21"/>
      <c r="G6" s="22"/>
      <c r="H6" s="23" t="s">
        <v>22</v>
      </c>
    </row>
    <row r="7" spans="1:8">
      <c r="A7" s="16">
        <v>3</v>
      </c>
      <c r="B7" s="23" t="s">
        <v>23</v>
      </c>
      <c r="C7" s="18"/>
      <c r="D7" s="19">
        <v>2</v>
      </c>
      <c r="E7" s="20" t="s">
        <v>18</v>
      </c>
      <c r="F7" s="21"/>
      <c r="G7" s="22"/>
      <c r="H7" s="23"/>
    </row>
    <row r="8" spans="1:8">
      <c r="A8" s="16">
        <v>4</v>
      </c>
      <c r="B8" s="23" t="s">
        <v>24</v>
      </c>
      <c r="C8" s="18"/>
      <c r="D8" s="19">
        <v>2</v>
      </c>
      <c r="E8" s="20" t="s">
        <v>25</v>
      </c>
      <c r="F8" s="21"/>
      <c r="G8" s="22"/>
      <c r="H8" s="23"/>
    </row>
    <row r="9" spans="1:8">
      <c r="A9" s="16">
        <v>5</v>
      </c>
      <c r="B9" s="23" t="s">
        <v>26</v>
      </c>
      <c r="C9" s="18" t="s">
        <v>27</v>
      </c>
      <c r="D9" s="19">
        <f>7.7*2</f>
        <v>15.4</v>
      </c>
      <c r="E9" s="20" t="s">
        <v>21</v>
      </c>
      <c r="F9" s="21"/>
      <c r="G9" s="22"/>
      <c r="H9" s="23"/>
    </row>
    <row r="10" ht="30" spans="1:8">
      <c r="A10" s="16"/>
      <c r="B10" s="24" t="s">
        <v>28</v>
      </c>
      <c r="C10" s="18"/>
      <c r="D10" s="19"/>
      <c r="E10" s="20"/>
      <c r="F10" s="21"/>
      <c r="G10" s="22"/>
      <c r="H10" s="23" t="s">
        <v>29</v>
      </c>
    </row>
    <row r="11" ht="30" spans="1:8">
      <c r="A11" s="16">
        <v>1</v>
      </c>
      <c r="B11" s="23" t="s">
        <v>30</v>
      </c>
      <c r="C11" s="25" t="s">
        <v>31</v>
      </c>
      <c r="D11" s="19">
        <f>7.7*2</f>
        <v>15.4</v>
      </c>
      <c r="E11" s="20" t="s">
        <v>21</v>
      </c>
      <c r="F11" s="21"/>
      <c r="G11" s="22"/>
      <c r="H11" s="23" t="s">
        <v>32</v>
      </c>
    </row>
    <row r="12" ht="45.5" spans="1:8">
      <c r="A12" s="16"/>
      <c r="B12" s="24" t="s">
        <v>33</v>
      </c>
      <c r="C12" s="18"/>
      <c r="D12" s="19"/>
      <c r="E12" s="20"/>
      <c r="F12" s="21"/>
      <c r="G12" s="22"/>
      <c r="H12" s="23" t="s">
        <v>34</v>
      </c>
    </row>
    <row r="13" spans="1:8">
      <c r="A13" s="16">
        <v>1</v>
      </c>
      <c r="B13" s="23" t="s">
        <v>35</v>
      </c>
      <c r="C13" s="25" t="s">
        <v>36</v>
      </c>
      <c r="D13" s="19">
        <f>2.4*1.2</f>
        <v>2.88</v>
      </c>
      <c r="E13" s="20" t="s">
        <v>37</v>
      </c>
      <c r="F13" s="21"/>
      <c r="G13" s="22"/>
      <c r="H13" s="23" t="s">
        <v>38</v>
      </c>
    </row>
    <row r="14" spans="1:8">
      <c r="A14" s="16">
        <v>2</v>
      </c>
      <c r="B14" s="23" t="s">
        <v>39</v>
      </c>
      <c r="C14" s="25" t="s">
        <v>36</v>
      </c>
      <c r="D14" s="19">
        <f>2.4*1.2</f>
        <v>2.88</v>
      </c>
      <c r="E14" s="20" t="s">
        <v>37</v>
      </c>
      <c r="F14" s="21"/>
      <c r="G14" s="22"/>
      <c r="H14" s="23" t="s">
        <v>38</v>
      </c>
    </row>
    <row r="15" ht="46" spans="1:8">
      <c r="A15" s="16">
        <v>3</v>
      </c>
      <c r="B15" s="23" t="s">
        <v>40</v>
      </c>
      <c r="C15" s="25" t="s">
        <v>41</v>
      </c>
      <c r="D15" s="19">
        <v>9</v>
      </c>
      <c r="E15" s="20" t="s">
        <v>42</v>
      </c>
      <c r="F15" s="21"/>
      <c r="G15" s="22"/>
      <c r="H15" s="23" t="s">
        <v>43</v>
      </c>
    </row>
    <row r="16" spans="1:8">
      <c r="A16" s="16">
        <v>4</v>
      </c>
      <c r="B16" s="23" t="s">
        <v>44</v>
      </c>
      <c r="C16" s="25"/>
      <c r="D16" s="19">
        <f>D15*2</f>
        <v>18</v>
      </c>
      <c r="E16" s="20" t="s">
        <v>45</v>
      </c>
      <c r="F16" s="21"/>
      <c r="G16" s="22"/>
      <c r="H16" s="23"/>
    </row>
    <row r="17" ht="30" spans="1:8">
      <c r="A17" s="16">
        <v>5</v>
      </c>
      <c r="B17" s="23" t="s">
        <v>46</v>
      </c>
      <c r="C17" s="25" t="s">
        <v>47</v>
      </c>
      <c r="D17" s="19">
        <v>2.4</v>
      </c>
      <c r="E17" s="20" t="s">
        <v>21</v>
      </c>
      <c r="F17" s="21"/>
      <c r="G17" s="22"/>
      <c r="H17" s="23" t="s">
        <v>48</v>
      </c>
    </row>
    <row r="18" ht="30" spans="1:8">
      <c r="A18" s="16">
        <v>6</v>
      </c>
      <c r="B18" s="23" t="s">
        <v>49</v>
      </c>
      <c r="C18" s="25" t="s">
        <v>50</v>
      </c>
      <c r="D18" s="19">
        <f>2.4*1.2</f>
        <v>2.88</v>
      </c>
      <c r="E18" s="20" t="s">
        <v>37</v>
      </c>
      <c r="F18" s="21"/>
      <c r="G18" s="22"/>
      <c r="H18" s="23"/>
    </row>
    <row r="19" ht="30" spans="1:8">
      <c r="A19" s="16">
        <v>7</v>
      </c>
      <c r="B19" s="23" t="s">
        <v>51</v>
      </c>
      <c r="C19" s="18" t="s">
        <v>52</v>
      </c>
      <c r="D19" s="19">
        <f>30*3.5</f>
        <v>105</v>
      </c>
      <c r="E19" s="20" t="s">
        <v>37</v>
      </c>
      <c r="F19" s="21"/>
      <c r="G19" s="22"/>
      <c r="H19" s="23"/>
    </row>
    <row r="20" spans="1:8">
      <c r="A20" s="16">
        <v>8</v>
      </c>
      <c r="B20" s="23" t="s">
        <v>53</v>
      </c>
      <c r="C20" s="18" t="s">
        <v>54</v>
      </c>
      <c r="D20" s="19">
        <f>D19*2</f>
        <v>210</v>
      </c>
      <c r="E20" s="20" t="s">
        <v>37</v>
      </c>
      <c r="F20" s="21"/>
      <c r="G20" s="22"/>
      <c r="H20" s="23" t="s">
        <v>55</v>
      </c>
    </row>
    <row r="21" spans="1:8">
      <c r="A21" s="16"/>
      <c r="B21" s="24" t="s">
        <v>56</v>
      </c>
      <c r="C21" s="18"/>
      <c r="D21" s="19"/>
      <c r="E21" s="20"/>
      <c r="F21" s="21"/>
      <c r="G21" s="22"/>
      <c r="H21" s="23"/>
    </row>
    <row r="22" spans="1:8">
      <c r="A22" s="16">
        <v>1</v>
      </c>
      <c r="B22" s="23" t="s">
        <v>35</v>
      </c>
      <c r="C22" s="26" t="s">
        <v>57</v>
      </c>
      <c r="D22" s="19">
        <f>(30+12)*2*1.2</f>
        <v>100.8</v>
      </c>
      <c r="E22" s="20" t="s">
        <v>37</v>
      </c>
      <c r="F22" s="21"/>
      <c r="G22" s="22"/>
      <c r="H22" s="23" t="s">
        <v>38</v>
      </c>
    </row>
    <row r="23" spans="1:8">
      <c r="A23" s="16">
        <v>2</v>
      </c>
      <c r="B23" s="23" t="s">
        <v>39</v>
      </c>
      <c r="C23" s="26" t="s">
        <v>57</v>
      </c>
      <c r="D23" s="19">
        <f t="shared" ref="D23:D25" si="0">(30+12)*2*1.2</f>
        <v>100.8</v>
      </c>
      <c r="E23" s="20" t="s">
        <v>37</v>
      </c>
      <c r="F23" s="21"/>
      <c r="G23" s="22"/>
      <c r="H23" s="23"/>
    </row>
    <row r="24" ht="30" spans="1:8">
      <c r="A24" s="16">
        <v>3</v>
      </c>
      <c r="B24" s="23" t="s">
        <v>49</v>
      </c>
      <c r="C24" s="26" t="s">
        <v>58</v>
      </c>
      <c r="D24" s="19">
        <f t="shared" si="0"/>
        <v>100.8</v>
      </c>
      <c r="E24" s="20" t="s">
        <v>37</v>
      </c>
      <c r="F24" s="21"/>
      <c r="G24" s="22"/>
      <c r="H24" s="23"/>
    </row>
    <row r="25" ht="30" spans="1:8">
      <c r="A25" s="16">
        <v>4</v>
      </c>
      <c r="B25" s="23" t="s">
        <v>51</v>
      </c>
      <c r="C25" s="27" t="s">
        <v>57</v>
      </c>
      <c r="D25" s="19">
        <f t="shared" si="0"/>
        <v>100.8</v>
      </c>
      <c r="E25" s="20" t="s">
        <v>37</v>
      </c>
      <c r="F25" s="21"/>
      <c r="G25" s="22"/>
      <c r="H25" s="23"/>
    </row>
    <row r="26" spans="1:8">
      <c r="A26" s="16">
        <v>5</v>
      </c>
      <c r="B26" s="23" t="s">
        <v>53</v>
      </c>
      <c r="C26" s="27" t="s">
        <v>59</v>
      </c>
      <c r="D26" s="19">
        <f>D25*2</f>
        <v>201.6</v>
      </c>
      <c r="E26" s="20" t="s">
        <v>37</v>
      </c>
      <c r="F26" s="21"/>
      <c r="G26" s="22"/>
      <c r="H26" s="23" t="s">
        <v>55</v>
      </c>
    </row>
    <row r="27" spans="1:8">
      <c r="A27" s="16">
        <v>6</v>
      </c>
      <c r="B27" s="23" t="s">
        <v>60</v>
      </c>
      <c r="C27" s="26" t="s">
        <v>61</v>
      </c>
      <c r="D27" s="19">
        <f>(30+12)*2*1.5</f>
        <v>126</v>
      </c>
      <c r="E27" s="20" t="s">
        <v>37</v>
      </c>
      <c r="F27" s="21"/>
      <c r="G27" s="22"/>
      <c r="H27" s="23" t="s">
        <v>62</v>
      </c>
    </row>
    <row r="28" ht="30" spans="1:8">
      <c r="A28" s="16">
        <v>7</v>
      </c>
      <c r="B28" s="23" t="s">
        <v>63</v>
      </c>
      <c r="C28" s="25" t="s">
        <v>61</v>
      </c>
      <c r="D28" s="19">
        <f>(30+12)*2*1.5</f>
        <v>126</v>
      </c>
      <c r="E28" s="20" t="s">
        <v>37</v>
      </c>
      <c r="F28" s="21"/>
      <c r="G28" s="22"/>
      <c r="H28" s="23" t="s">
        <v>62</v>
      </c>
    </row>
    <row r="29" spans="1:8">
      <c r="A29" s="16"/>
      <c r="B29" s="24" t="s">
        <v>64</v>
      </c>
      <c r="C29" s="18"/>
      <c r="D29" s="19"/>
      <c r="E29" s="20"/>
      <c r="F29" s="21"/>
      <c r="G29" s="22"/>
      <c r="H29" s="23"/>
    </row>
    <row r="30" spans="1:8">
      <c r="A30" s="16">
        <v>1</v>
      </c>
      <c r="B30" s="23" t="s">
        <v>65</v>
      </c>
      <c r="C30" s="25" t="s">
        <v>66</v>
      </c>
      <c r="D30" s="19">
        <f>(4.289+0.8)*0.8</f>
        <v>4.0712</v>
      </c>
      <c r="E30" s="20" t="s">
        <v>37</v>
      </c>
      <c r="F30" s="21"/>
      <c r="G30" s="22"/>
      <c r="H30" s="23" t="s">
        <v>67</v>
      </c>
    </row>
    <row r="31" ht="26" spans="1:8">
      <c r="A31" s="16">
        <v>2</v>
      </c>
      <c r="B31" s="23" t="s">
        <v>68</v>
      </c>
      <c r="C31" s="25" t="s">
        <v>69</v>
      </c>
      <c r="D31" s="19">
        <f>2.6*2.1+(4.289+0.8)*0.8</f>
        <v>9.5312</v>
      </c>
      <c r="E31" s="20" t="s">
        <v>37</v>
      </c>
      <c r="F31" s="21"/>
      <c r="G31" s="22"/>
      <c r="H31" s="23" t="s">
        <v>70</v>
      </c>
    </row>
    <row r="32" ht="26" spans="1:8">
      <c r="A32" s="16">
        <v>3</v>
      </c>
      <c r="B32" s="23" t="s">
        <v>71</v>
      </c>
      <c r="C32" s="25" t="s">
        <v>72</v>
      </c>
      <c r="D32" s="19">
        <f>2.6*2.1+(4.289+0.8)*0.8</f>
        <v>9.5312</v>
      </c>
      <c r="E32" s="20" t="s">
        <v>37</v>
      </c>
      <c r="F32" s="21"/>
      <c r="G32" s="22"/>
      <c r="H32" s="23" t="s">
        <v>73</v>
      </c>
    </row>
    <row r="33" spans="1:8">
      <c r="A33" s="16">
        <v>4</v>
      </c>
      <c r="B33" s="23" t="s">
        <v>53</v>
      </c>
      <c r="C33" s="25" t="s">
        <v>66</v>
      </c>
      <c r="D33" s="19">
        <f>(4.289+0.8)*0.8</f>
        <v>4.0712</v>
      </c>
      <c r="E33" s="20" t="s">
        <v>37</v>
      </c>
      <c r="F33" s="21"/>
      <c r="G33" s="22"/>
      <c r="H33" s="23" t="s">
        <v>74</v>
      </c>
    </row>
    <row r="34" spans="1:8">
      <c r="A34" s="16"/>
      <c r="B34" s="24" t="s">
        <v>75</v>
      </c>
      <c r="C34" s="18"/>
      <c r="D34" s="19"/>
      <c r="E34" s="20"/>
      <c r="F34" s="21"/>
      <c r="G34" s="22"/>
      <c r="H34" s="23"/>
    </row>
    <row r="35" ht="39" spans="1:8">
      <c r="A35" s="16">
        <v>1</v>
      </c>
      <c r="B35" s="23" t="s">
        <v>76</v>
      </c>
      <c r="C35" s="25" t="s">
        <v>77</v>
      </c>
      <c r="D35" s="19">
        <f>5*1+1*0.5*2+(0.3+0.15)*4*1.8+1.2*0.45</f>
        <v>9.78</v>
      </c>
      <c r="E35" s="20" t="s">
        <v>37</v>
      </c>
      <c r="F35" s="21"/>
      <c r="G35" s="22"/>
      <c r="H35" s="23"/>
    </row>
    <row r="36" ht="39" spans="1:8">
      <c r="A36" s="16">
        <v>2</v>
      </c>
      <c r="B36" s="23" t="s">
        <v>78</v>
      </c>
      <c r="C36" s="25" t="s">
        <v>79</v>
      </c>
      <c r="D36" s="19">
        <f>(5*1+1*0.5*2+(0.3+0.15)*4*1.8+1.2*0.45)*3</f>
        <v>29.34</v>
      </c>
      <c r="E36" s="20" t="s">
        <v>37</v>
      </c>
      <c r="F36" s="21"/>
      <c r="G36" s="22"/>
      <c r="H36" s="23"/>
    </row>
    <row r="37" s="2" customFormat="1" spans="1:8">
      <c r="A37" s="16" t="s">
        <v>80</v>
      </c>
      <c r="B37" s="17" t="s">
        <v>81</v>
      </c>
      <c r="C37" s="18"/>
      <c r="D37" s="19"/>
      <c r="E37" s="20"/>
      <c r="F37" s="21"/>
      <c r="G37" s="22"/>
      <c r="H37" s="23"/>
    </row>
    <row r="38" spans="1:8">
      <c r="A38" s="16"/>
      <c r="B38" s="24" t="s">
        <v>82</v>
      </c>
      <c r="C38" s="18"/>
      <c r="D38" s="19"/>
      <c r="E38" s="20"/>
      <c r="F38" s="21"/>
      <c r="G38" s="22"/>
      <c r="H38" s="23"/>
    </row>
    <row r="39" ht="30" spans="1:8">
      <c r="A39" s="16">
        <v>1</v>
      </c>
      <c r="B39" s="23" t="s">
        <v>83</v>
      </c>
      <c r="C39" s="18" t="s">
        <v>84</v>
      </c>
      <c r="D39" s="19">
        <f t="shared" ref="D39:D44" si="1">7.2*3.056</f>
        <v>22.0032</v>
      </c>
      <c r="E39" s="20" t="s">
        <v>37</v>
      </c>
      <c r="F39" s="21"/>
      <c r="G39" s="22"/>
      <c r="H39" s="23"/>
    </row>
    <row r="40" ht="30" spans="1:8">
      <c r="A40" s="16">
        <v>2</v>
      </c>
      <c r="B40" s="23" t="s">
        <v>85</v>
      </c>
      <c r="C40" s="18" t="s">
        <v>84</v>
      </c>
      <c r="D40" s="19">
        <f t="shared" si="1"/>
        <v>22.0032</v>
      </c>
      <c r="E40" s="20" t="s">
        <v>37</v>
      </c>
      <c r="F40" s="21"/>
      <c r="G40" s="22"/>
      <c r="H40" s="23" t="s">
        <v>86</v>
      </c>
    </row>
    <row r="41" ht="30" spans="1:8">
      <c r="A41" s="16">
        <v>3</v>
      </c>
      <c r="B41" s="28" t="s">
        <v>87</v>
      </c>
      <c r="C41" s="18" t="s">
        <v>84</v>
      </c>
      <c r="D41" s="19">
        <f t="shared" si="1"/>
        <v>22.0032</v>
      </c>
      <c r="E41" s="20" t="s">
        <v>37</v>
      </c>
      <c r="F41" s="21"/>
      <c r="G41" s="22"/>
      <c r="H41" s="23" t="s">
        <v>88</v>
      </c>
    </row>
    <row r="42" ht="30" spans="1:8">
      <c r="A42" s="16">
        <v>4</v>
      </c>
      <c r="B42" s="23" t="s">
        <v>89</v>
      </c>
      <c r="C42" s="18" t="s">
        <v>84</v>
      </c>
      <c r="D42" s="19">
        <f t="shared" si="1"/>
        <v>22.0032</v>
      </c>
      <c r="E42" s="20" t="s">
        <v>37</v>
      </c>
      <c r="F42" s="21"/>
      <c r="G42" s="22"/>
      <c r="H42" s="23" t="s">
        <v>90</v>
      </c>
    </row>
    <row r="43" ht="30" spans="1:8">
      <c r="A43" s="16">
        <v>5</v>
      </c>
      <c r="B43" s="28" t="s">
        <v>51</v>
      </c>
      <c r="C43" s="18" t="s">
        <v>84</v>
      </c>
      <c r="D43" s="19">
        <f t="shared" si="1"/>
        <v>22.0032</v>
      </c>
      <c r="E43" s="20" t="s">
        <v>37</v>
      </c>
      <c r="F43" s="21"/>
      <c r="G43" s="22"/>
      <c r="H43" s="23" t="s">
        <v>91</v>
      </c>
    </row>
    <row r="44" spans="1:8">
      <c r="A44" s="16">
        <v>6</v>
      </c>
      <c r="B44" s="23" t="s">
        <v>92</v>
      </c>
      <c r="C44" s="18" t="s">
        <v>84</v>
      </c>
      <c r="D44" s="19">
        <f t="shared" si="1"/>
        <v>22.0032</v>
      </c>
      <c r="E44" s="20" t="s">
        <v>37</v>
      </c>
      <c r="F44" s="21"/>
      <c r="G44" s="22"/>
      <c r="H44" s="23"/>
    </row>
    <row r="45" ht="26" spans="1:8">
      <c r="A45" s="16">
        <v>7</v>
      </c>
      <c r="B45" s="23" t="s">
        <v>93</v>
      </c>
      <c r="C45" s="18" t="s">
        <v>94</v>
      </c>
      <c r="D45" s="19">
        <f>(7.2+8.78)*2*3.14-3.4*1.44*2</f>
        <v>90.5624</v>
      </c>
      <c r="E45" s="20" t="s">
        <v>37</v>
      </c>
      <c r="F45" s="21"/>
      <c r="G45" s="22"/>
      <c r="H45" s="23"/>
    </row>
    <row r="46" spans="1:8">
      <c r="A46" s="16">
        <v>8</v>
      </c>
      <c r="B46" s="23" t="s">
        <v>95</v>
      </c>
      <c r="C46" s="18" t="s">
        <v>96</v>
      </c>
      <c r="D46" s="19">
        <f>7.2*8.78</f>
        <v>63.216</v>
      </c>
      <c r="E46" s="20" t="s">
        <v>37</v>
      </c>
      <c r="F46" s="21"/>
      <c r="G46" s="22"/>
      <c r="H46" s="23"/>
    </row>
    <row r="47" ht="30" spans="1:8">
      <c r="A47" s="16">
        <v>9</v>
      </c>
      <c r="B47" s="23" t="s">
        <v>97</v>
      </c>
      <c r="C47" s="18" t="s">
        <v>98</v>
      </c>
      <c r="D47" s="19">
        <v>1</v>
      </c>
      <c r="E47" s="20" t="s">
        <v>99</v>
      </c>
      <c r="F47" s="21"/>
      <c r="G47" s="22"/>
      <c r="H47" s="23"/>
    </row>
    <row r="48" spans="1:8">
      <c r="A48" s="16"/>
      <c r="B48" s="24" t="s">
        <v>100</v>
      </c>
      <c r="C48" s="18"/>
      <c r="D48" s="19"/>
      <c r="E48" s="20"/>
      <c r="F48" s="21"/>
      <c r="G48" s="22"/>
      <c r="H48" s="23"/>
    </row>
    <row r="49" ht="30" spans="1:8">
      <c r="A49" s="16">
        <v>1</v>
      </c>
      <c r="B49" s="23" t="s">
        <v>85</v>
      </c>
      <c r="C49" s="18" t="s">
        <v>101</v>
      </c>
      <c r="D49" s="19">
        <f t="shared" ref="D49:D54" si="2">(4.275+2.25+2.855)*0.43</f>
        <v>4.0334</v>
      </c>
      <c r="E49" s="20" t="s">
        <v>37</v>
      </c>
      <c r="F49" s="21"/>
      <c r="G49" s="22"/>
      <c r="H49" s="23" t="s">
        <v>86</v>
      </c>
    </row>
    <row r="50" ht="30" spans="1:8">
      <c r="A50" s="16">
        <v>2</v>
      </c>
      <c r="B50" s="23" t="s">
        <v>87</v>
      </c>
      <c r="C50" s="18" t="s">
        <v>101</v>
      </c>
      <c r="D50" s="19">
        <f t="shared" si="2"/>
        <v>4.0334</v>
      </c>
      <c r="E50" s="20" t="s">
        <v>37</v>
      </c>
      <c r="F50" s="21"/>
      <c r="G50" s="22"/>
      <c r="H50" s="23" t="s">
        <v>88</v>
      </c>
    </row>
    <row r="51" ht="30" spans="1:8">
      <c r="A51" s="16">
        <v>3</v>
      </c>
      <c r="B51" s="23" t="s">
        <v>89</v>
      </c>
      <c r="C51" s="18" t="s">
        <v>101</v>
      </c>
      <c r="D51" s="19">
        <f t="shared" si="2"/>
        <v>4.0334</v>
      </c>
      <c r="E51" s="20" t="s">
        <v>37</v>
      </c>
      <c r="F51" s="21"/>
      <c r="G51" s="22"/>
      <c r="H51" s="23" t="s">
        <v>90</v>
      </c>
    </row>
    <row r="52" ht="30" spans="1:8">
      <c r="A52" s="16">
        <v>4</v>
      </c>
      <c r="B52" s="23" t="s">
        <v>51</v>
      </c>
      <c r="C52" s="18" t="s">
        <v>101</v>
      </c>
      <c r="D52" s="19">
        <f t="shared" si="2"/>
        <v>4.0334</v>
      </c>
      <c r="E52" s="20" t="s">
        <v>37</v>
      </c>
      <c r="F52" s="21"/>
      <c r="G52" s="22"/>
      <c r="H52" s="23" t="s">
        <v>91</v>
      </c>
    </row>
    <row r="53" ht="26" spans="1:8">
      <c r="A53" s="16">
        <v>5</v>
      </c>
      <c r="B53" s="23" t="s">
        <v>92</v>
      </c>
      <c r="C53" s="18" t="s">
        <v>101</v>
      </c>
      <c r="D53" s="19">
        <f t="shared" si="2"/>
        <v>4.0334</v>
      </c>
      <c r="E53" s="20" t="s">
        <v>37</v>
      </c>
      <c r="F53" s="21"/>
      <c r="G53" s="22"/>
      <c r="H53" s="23"/>
    </row>
    <row r="54" ht="26" spans="1:8">
      <c r="A54" s="16">
        <v>6</v>
      </c>
      <c r="B54" s="23" t="s">
        <v>93</v>
      </c>
      <c r="C54" s="18" t="s">
        <v>101</v>
      </c>
      <c r="D54" s="19">
        <f t="shared" si="2"/>
        <v>4.0334</v>
      </c>
      <c r="E54" s="20" t="s">
        <v>37</v>
      </c>
      <c r="F54" s="21"/>
      <c r="G54" s="22"/>
      <c r="H54" s="23"/>
    </row>
    <row r="55" spans="1:8">
      <c r="A55" s="16"/>
      <c r="B55" s="29" t="s">
        <v>102</v>
      </c>
      <c r="C55" s="18"/>
      <c r="D55" s="19"/>
      <c r="E55" s="20"/>
      <c r="F55" s="21"/>
      <c r="G55" s="22"/>
      <c r="H55" s="23"/>
    </row>
    <row r="56" spans="1:8">
      <c r="A56" s="16">
        <v>1</v>
      </c>
      <c r="B56" s="23" t="s">
        <v>103</v>
      </c>
      <c r="C56" s="18" t="s">
        <v>104</v>
      </c>
      <c r="D56" s="19">
        <f>2*1.5</f>
        <v>3</v>
      </c>
      <c r="E56" s="20" t="s">
        <v>37</v>
      </c>
      <c r="F56" s="21"/>
      <c r="G56" s="22"/>
      <c r="H56" s="23"/>
    </row>
    <row r="57" ht="39" spans="1:8">
      <c r="A57" s="16">
        <v>2</v>
      </c>
      <c r="B57" s="23" t="s">
        <v>83</v>
      </c>
      <c r="C57" s="18" t="s">
        <v>105</v>
      </c>
      <c r="D57" s="19">
        <f>(6.634+10.406+15.75)*3.14-2.9*1.44-3.4*1.44*2</f>
        <v>88.9926</v>
      </c>
      <c r="E57" s="20" t="s">
        <v>37</v>
      </c>
      <c r="F57" s="21"/>
      <c r="G57" s="22"/>
      <c r="H57" s="23"/>
    </row>
    <row r="58" ht="39" spans="1:8">
      <c r="A58" s="16">
        <v>3</v>
      </c>
      <c r="B58" s="23" t="s">
        <v>85</v>
      </c>
      <c r="C58" s="18" t="s">
        <v>105</v>
      </c>
      <c r="D58" s="19">
        <f>(6.634+10.406+15.75)*3.14-2.9*1.44-3.4*1.44*2</f>
        <v>88.9926</v>
      </c>
      <c r="E58" s="20" t="s">
        <v>37</v>
      </c>
      <c r="F58" s="21"/>
      <c r="G58" s="22"/>
      <c r="H58" s="23" t="s">
        <v>86</v>
      </c>
    </row>
    <row r="59" ht="39" spans="1:8">
      <c r="A59" s="16">
        <v>4</v>
      </c>
      <c r="B59" s="23" t="s">
        <v>87</v>
      </c>
      <c r="C59" s="18" t="s">
        <v>105</v>
      </c>
      <c r="D59" s="19">
        <f t="shared" ref="D59:D62" si="3">(6.634+10.406+15.75)*3.14-2.9*1.44-3.4*1.44*2</f>
        <v>88.9926</v>
      </c>
      <c r="E59" s="20" t="s">
        <v>37</v>
      </c>
      <c r="F59" s="21"/>
      <c r="G59" s="22"/>
      <c r="H59" s="23" t="s">
        <v>88</v>
      </c>
    </row>
    <row r="60" ht="39" spans="1:8">
      <c r="A60" s="16">
        <v>5</v>
      </c>
      <c r="B60" s="23" t="s">
        <v>89</v>
      </c>
      <c r="C60" s="18" t="s">
        <v>105</v>
      </c>
      <c r="D60" s="19">
        <f t="shared" si="3"/>
        <v>88.9926</v>
      </c>
      <c r="E60" s="20" t="s">
        <v>37</v>
      </c>
      <c r="F60" s="21"/>
      <c r="G60" s="22"/>
      <c r="H60" s="23" t="s">
        <v>90</v>
      </c>
    </row>
    <row r="61" ht="39" spans="1:8">
      <c r="A61" s="16">
        <v>6</v>
      </c>
      <c r="B61" s="23" t="s">
        <v>51</v>
      </c>
      <c r="C61" s="18" t="s">
        <v>105</v>
      </c>
      <c r="D61" s="19">
        <f t="shared" si="3"/>
        <v>88.9926</v>
      </c>
      <c r="E61" s="20" t="s">
        <v>37</v>
      </c>
      <c r="F61" s="21"/>
      <c r="G61" s="22"/>
      <c r="H61" s="23" t="s">
        <v>91</v>
      </c>
    </row>
    <row r="62" ht="39" spans="1:8">
      <c r="A62" s="16">
        <v>7</v>
      </c>
      <c r="B62" s="23" t="s">
        <v>92</v>
      </c>
      <c r="C62" s="18" t="s">
        <v>105</v>
      </c>
      <c r="D62" s="19">
        <f t="shared" si="3"/>
        <v>88.9926</v>
      </c>
      <c r="E62" s="20" t="s">
        <v>37</v>
      </c>
      <c r="F62" s="21"/>
      <c r="G62" s="22"/>
      <c r="H62" s="23"/>
    </row>
    <row r="63" ht="39" spans="1:8">
      <c r="A63" s="16">
        <v>8</v>
      </c>
      <c r="B63" s="23" t="s">
        <v>93</v>
      </c>
      <c r="C63" s="18" t="s">
        <v>106</v>
      </c>
      <c r="D63" s="19">
        <f>(15.75+10.406+15.75)*3.14-1.44*1.44*2-2.9*1.44-3.4*1.44*2</f>
        <v>113.46964</v>
      </c>
      <c r="E63" s="20" t="s">
        <v>37</v>
      </c>
      <c r="F63" s="21"/>
      <c r="G63" s="22"/>
      <c r="H63" s="23"/>
    </row>
    <row r="64" spans="1:8">
      <c r="A64" s="16">
        <v>9</v>
      </c>
      <c r="B64" s="23" t="s">
        <v>95</v>
      </c>
      <c r="C64" s="18" t="s">
        <v>107</v>
      </c>
      <c r="D64" s="19">
        <f>15.75*10.406</f>
        <v>163.8945</v>
      </c>
      <c r="E64" s="20" t="s">
        <v>37</v>
      </c>
      <c r="F64" s="21"/>
      <c r="G64" s="22"/>
      <c r="H64" s="23"/>
    </row>
    <row r="65" ht="30" spans="1:8">
      <c r="A65" s="16">
        <v>10</v>
      </c>
      <c r="B65" s="23" t="s">
        <v>97</v>
      </c>
      <c r="C65" s="18" t="s">
        <v>108</v>
      </c>
      <c r="D65" s="19">
        <v>1</v>
      </c>
      <c r="E65" s="20" t="s">
        <v>99</v>
      </c>
      <c r="F65" s="21"/>
      <c r="G65" s="22"/>
      <c r="H65" s="23"/>
    </row>
    <row r="66" spans="1:8">
      <c r="A66" s="16"/>
      <c r="B66" s="24" t="s">
        <v>109</v>
      </c>
      <c r="C66" s="18"/>
      <c r="D66" s="19"/>
      <c r="E66" s="20"/>
      <c r="F66" s="21"/>
      <c r="G66" s="22"/>
      <c r="H66" s="23"/>
    </row>
    <row r="67" ht="30" spans="1:8">
      <c r="A67" s="16">
        <v>1</v>
      </c>
      <c r="B67" s="23" t="s">
        <v>110</v>
      </c>
      <c r="C67" s="18"/>
      <c r="D67" s="19">
        <v>5</v>
      </c>
      <c r="E67" s="20" t="s">
        <v>37</v>
      </c>
      <c r="F67" s="21"/>
      <c r="G67" s="22"/>
      <c r="H67" s="23"/>
    </row>
    <row r="68" ht="26" spans="1:8">
      <c r="A68" s="16">
        <v>2</v>
      </c>
      <c r="B68" s="23" t="s">
        <v>93</v>
      </c>
      <c r="C68" s="18" t="s">
        <v>111</v>
      </c>
      <c r="D68" s="19">
        <f>(5.18+4.65)*2*3.1-0.8*1.9-2.1*1.44</f>
        <v>56.402</v>
      </c>
      <c r="E68" s="20" t="s">
        <v>37</v>
      </c>
      <c r="F68" s="21"/>
      <c r="G68" s="22"/>
      <c r="H68" s="23"/>
    </row>
    <row r="69" spans="1:8">
      <c r="A69" s="16">
        <v>3</v>
      </c>
      <c r="B69" s="23" t="s">
        <v>95</v>
      </c>
      <c r="C69" s="18" t="s">
        <v>112</v>
      </c>
      <c r="D69" s="19">
        <f>5.18*4.65</f>
        <v>24.087</v>
      </c>
      <c r="E69" s="20" t="s">
        <v>37</v>
      </c>
      <c r="F69" s="21"/>
      <c r="G69" s="22"/>
      <c r="H69" s="23"/>
    </row>
    <row r="70" spans="1:8">
      <c r="A70" s="16"/>
      <c r="B70" s="24" t="s">
        <v>113</v>
      </c>
      <c r="C70" s="18"/>
      <c r="D70" s="19"/>
      <c r="E70" s="20"/>
      <c r="F70" s="21"/>
      <c r="G70" s="22"/>
      <c r="H70" s="23"/>
    </row>
    <row r="71" ht="26" spans="1:8">
      <c r="A71" s="16">
        <v>1</v>
      </c>
      <c r="B71" s="23" t="s">
        <v>93</v>
      </c>
      <c r="C71" s="18" t="s">
        <v>114</v>
      </c>
      <c r="D71" s="19">
        <f>(4.63+6.2)*2*3.1-0.8*1.9-1.48*1.44</f>
        <v>63.4948</v>
      </c>
      <c r="E71" s="20" t="s">
        <v>37</v>
      </c>
      <c r="F71" s="21"/>
      <c r="G71" s="22"/>
      <c r="H71" s="23"/>
    </row>
    <row r="72" spans="1:8">
      <c r="A72" s="16">
        <v>2</v>
      </c>
      <c r="B72" s="23" t="s">
        <v>95</v>
      </c>
      <c r="C72" s="18" t="s">
        <v>115</v>
      </c>
      <c r="D72" s="19">
        <f>4.63*6.2</f>
        <v>28.706</v>
      </c>
      <c r="E72" s="20" t="s">
        <v>37</v>
      </c>
      <c r="F72" s="21"/>
      <c r="G72" s="22"/>
      <c r="H72" s="23"/>
    </row>
    <row r="73" spans="1:8">
      <c r="A73" s="30"/>
      <c r="B73" s="31"/>
      <c r="C73" s="32"/>
      <c r="D73" s="33"/>
      <c r="E73" s="34"/>
      <c r="F73" s="35"/>
      <c r="G73" s="36" t="str">
        <f>IF(AND(D73&lt;&gt;"",F73*D73&gt;0),F73*D73,"")</f>
        <v/>
      </c>
      <c r="H73" s="31"/>
    </row>
    <row r="74" spans="1:8">
      <c r="A74" s="16" t="s">
        <v>116</v>
      </c>
      <c r="B74" s="17" t="s">
        <v>117</v>
      </c>
      <c r="C74" s="18"/>
      <c r="D74" s="19"/>
      <c r="E74" s="20"/>
      <c r="F74" s="21"/>
      <c r="G74" s="22" t="str">
        <f>IF(AND(D74&lt;&gt;"",F74*D74&gt;0),F74*D74,"")</f>
        <v/>
      </c>
      <c r="H74" s="23"/>
    </row>
    <row r="75" ht="30" spans="1:8">
      <c r="A75" s="16"/>
      <c r="B75" s="24" t="s">
        <v>118</v>
      </c>
      <c r="C75" s="18"/>
      <c r="D75" s="19"/>
      <c r="E75" s="20"/>
      <c r="F75" s="21"/>
      <c r="G75" s="22" t="str">
        <f>IF(AND(D75&lt;&gt;"",F75*D75&gt;0),F75*D75,"")</f>
        <v/>
      </c>
      <c r="H75" s="23" t="s">
        <v>16</v>
      </c>
    </row>
    <row r="76" ht="30" spans="1:8">
      <c r="A76" s="16">
        <v>1</v>
      </c>
      <c r="B76" s="23" t="s">
        <v>17</v>
      </c>
      <c r="C76" s="18"/>
      <c r="D76" s="19">
        <v>2</v>
      </c>
      <c r="E76" s="20" t="s">
        <v>18</v>
      </c>
      <c r="F76" s="21"/>
      <c r="G76" s="22"/>
      <c r="H76" s="23"/>
    </row>
    <row r="77" ht="30" spans="1:8">
      <c r="A77" s="16">
        <v>2</v>
      </c>
      <c r="B77" s="23" t="s">
        <v>19</v>
      </c>
      <c r="C77" s="18" t="s">
        <v>20</v>
      </c>
      <c r="D77" s="19">
        <f>7.7*2</f>
        <v>15.4</v>
      </c>
      <c r="E77" s="20" t="s">
        <v>21</v>
      </c>
      <c r="F77" s="21"/>
      <c r="G77" s="22"/>
      <c r="H77" s="23"/>
    </row>
    <row r="78" spans="1:8">
      <c r="A78" s="16">
        <v>3</v>
      </c>
      <c r="B78" s="23" t="s">
        <v>23</v>
      </c>
      <c r="C78" s="18"/>
      <c r="D78" s="19">
        <v>2</v>
      </c>
      <c r="E78" s="20" t="s">
        <v>18</v>
      </c>
      <c r="F78" s="21"/>
      <c r="G78" s="22"/>
      <c r="H78" s="23"/>
    </row>
    <row r="79" spans="1:8">
      <c r="A79" s="16">
        <v>4</v>
      </c>
      <c r="B79" s="23" t="s">
        <v>24</v>
      </c>
      <c r="C79" s="18"/>
      <c r="D79" s="19">
        <v>2</v>
      </c>
      <c r="E79" s="20" t="s">
        <v>25</v>
      </c>
      <c r="F79" s="21"/>
      <c r="G79" s="22"/>
      <c r="H79" s="23"/>
    </row>
    <row r="80" spans="1:8">
      <c r="A80" s="16">
        <v>5</v>
      </c>
      <c r="B80" s="23" t="s">
        <v>26</v>
      </c>
      <c r="C80" s="18" t="s">
        <v>27</v>
      </c>
      <c r="D80" s="19">
        <f>7.7*2</f>
        <v>15.4</v>
      </c>
      <c r="E80" s="20" t="s">
        <v>21</v>
      </c>
      <c r="F80" s="21"/>
      <c r="G80" s="22"/>
      <c r="H80" s="23"/>
    </row>
    <row r="81" ht="30" spans="1:8">
      <c r="A81" s="16"/>
      <c r="B81" s="24" t="s">
        <v>119</v>
      </c>
      <c r="C81" s="18"/>
      <c r="D81" s="19"/>
      <c r="E81" s="20"/>
      <c r="F81" s="21"/>
      <c r="G81" s="22"/>
      <c r="H81" s="23" t="s">
        <v>29</v>
      </c>
    </row>
    <row r="82" ht="30" spans="1:8">
      <c r="A82" s="16">
        <v>1</v>
      </c>
      <c r="B82" s="23" t="s">
        <v>30</v>
      </c>
      <c r="C82" s="25" t="s">
        <v>31</v>
      </c>
      <c r="D82" s="19">
        <f>7.7*2</f>
        <v>15.4</v>
      </c>
      <c r="E82" s="20" t="s">
        <v>21</v>
      </c>
      <c r="F82" s="21"/>
      <c r="G82" s="22"/>
      <c r="H82" s="23" t="s">
        <v>32</v>
      </c>
    </row>
    <row r="83" spans="1:8">
      <c r="A83" s="16"/>
      <c r="B83" s="24" t="s">
        <v>120</v>
      </c>
      <c r="C83" s="18"/>
      <c r="D83" s="19"/>
      <c r="E83" s="20"/>
      <c r="F83" s="21"/>
      <c r="G83" s="22"/>
      <c r="H83" s="23"/>
    </row>
    <row r="84" spans="1:8">
      <c r="A84" s="16">
        <v>1</v>
      </c>
      <c r="B84" s="23" t="s">
        <v>35</v>
      </c>
      <c r="C84" s="25" t="s">
        <v>121</v>
      </c>
      <c r="D84" s="19">
        <f>3.4*2.2</f>
        <v>7.48</v>
      </c>
      <c r="E84" s="20" t="s">
        <v>37</v>
      </c>
      <c r="F84" s="21"/>
      <c r="G84" s="22"/>
      <c r="H84" s="23" t="s">
        <v>38</v>
      </c>
    </row>
    <row r="85" spans="1:8">
      <c r="A85" s="16">
        <v>2</v>
      </c>
      <c r="B85" s="23" t="s">
        <v>39</v>
      </c>
      <c r="C85" s="25" t="s">
        <v>121</v>
      </c>
      <c r="D85" s="19">
        <f>3.4*2.2</f>
        <v>7.48</v>
      </c>
      <c r="E85" s="20" t="s">
        <v>37</v>
      </c>
      <c r="F85" s="21"/>
      <c r="G85" s="22"/>
      <c r="H85" s="23"/>
    </row>
    <row r="86" ht="30" spans="1:8">
      <c r="A86" s="16">
        <v>3</v>
      </c>
      <c r="B86" s="23" t="s">
        <v>49</v>
      </c>
      <c r="C86" s="25" t="s">
        <v>122</v>
      </c>
      <c r="D86" s="19">
        <f>3.4*2.2</f>
        <v>7.48</v>
      </c>
      <c r="E86" s="20" t="s">
        <v>37</v>
      </c>
      <c r="F86" s="21"/>
      <c r="G86" s="22"/>
      <c r="H86" s="23"/>
    </row>
    <row r="87" ht="30" spans="1:8">
      <c r="A87" s="16">
        <v>4</v>
      </c>
      <c r="B87" s="23" t="s">
        <v>51</v>
      </c>
      <c r="C87" s="18" t="s">
        <v>121</v>
      </c>
      <c r="D87" s="19">
        <f>3.4*2.2</f>
        <v>7.48</v>
      </c>
      <c r="E87" s="20" t="s">
        <v>37</v>
      </c>
      <c r="F87" s="21"/>
      <c r="G87" s="22"/>
      <c r="H87" s="23"/>
    </row>
    <row r="88" spans="1:8">
      <c r="A88" s="16">
        <v>5</v>
      </c>
      <c r="B88" s="23" t="s">
        <v>53</v>
      </c>
      <c r="C88" s="18" t="s">
        <v>123</v>
      </c>
      <c r="D88" s="19">
        <f>D87*2</f>
        <v>14.96</v>
      </c>
      <c r="E88" s="20" t="s">
        <v>37</v>
      </c>
      <c r="F88" s="21"/>
      <c r="G88" s="22"/>
      <c r="H88" s="23" t="s">
        <v>55</v>
      </c>
    </row>
    <row r="89" spans="1:8">
      <c r="A89" s="16">
        <v>6</v>
      </c>
      <c r="B89" s="23" t="s">
        <v>60</v>
      </c>
      <c r="C89" s="25" t="s">
        <v>61</v>
      </c>
      <c r="D89" s="19">
        <f>(30+12)*2*1.5</f>
        <v>126</v>
      </c>
      <c r="E89" s="20" t="s">
        <v>37</v>
      </c>
      <c r="F89" s="21"/>
      <c r="G89" s="22"/>
      <c r="H89" s="23" t="s">
        <v>62</v>
      </c>
    </row>
    <row r="90" ht="30" spans="1:8">
      <c r="A90" s="16">
        <v>7</v>
      </c>
      <c r="B90" s="23" t="s">
        <v>63</v>
      </c>
      <c r="C90" s="25" t="s">
        <v>61</v>
      </c>
      <c r="D90" s="19">
        <f>(30+12)*2*1.5</f>
        <v>126</v>
      </c>
      <c r="E90" s="20" t="s">
        <v>37</v>
      </c>
      <c r="F90" s="21"/>
      <c r="G90" s="22"/>
      <c r="H90" s="23" t="s">
        <v>62</v>
      </c>
    </row>
    <row r="91" spans="1:8">
      <c r="A91" s="16"/>
      <c r="B91" s="24" t="s">
        <v>124</v>
      </c>
      <c r="C91" s="18"/>
      <c r="D91" s="19"/>
      <c r="E91" s="20"/>
      <c r="F91" s="21"/>
      <c r="G91" s="22"/>
      <c r="H91" s="23"/>
    </row>
    <row r="92" spans="1:8">
      <c r="A92" s="16">
        <v>1</v>
      </c>
      <c r="B92" s="23" t="s">
        <v>65</v>
      </c>
      <c r="C92" s="25" t="s">
        <v>66</v>
      </c>
      <c r="D92" s="19">
        <f>(4.289+0.8)*0.8</f>
        <v>4.0712</v>
      </c>
      <c r="E92" s="20" t="s">
        <v>37</v>
      </c>
      <c r="F92" s="21"/>
      <c r="G92" s="22"/>
      <c r="H92" s="23" t="s">
        <v>67</v>
      </c>
    </row>
    <row r="93" ht="26" spans="1:8">
      <c r="A93" s="16">
        <v>2</v>
      </c>
      <c r="B93" s="23" t="s">
        <v>68</v>
      </c>
      <c r="C93" s="25" t="s">
        <v>69</v>
      </c>
      <c r="D93" s="19">
        <f>2.6*2.1+(4.289+0.8)*0.8</f>
        <v>9.5312</v>
      </c>
      <c r="E93" s="20" t="s">
        <v>37</v>
      </c>
      <c r="F93" s="21"/>
      <c r="G93" s="22"/>
      <c r="H93" s="23" t="s">
        <v>70</v>
      </c>
    </row>
    <row r="94" ht="26" spans="1:8">
      <c r="A94" s="16">
        <v>3</v>
      </c>
      <c r="B94" s="23" t="s">
        <v>71</v>
      </c>
      <c r="C94" s="25" t="s">
        <v>72</v>
      </c>
      <c r="D94" s="19">
        <f>2.6*2.1+(4.289+0.8)*0.8</f>
        <v>9.5312</v>
      </c>
      <c r="E94" s="20" t="s">
        <v>37</v>
      </c>
      <c r="F94" s="21"/>
      <c r="G94" s="22"/>
      <c r="H94" s="23" t="s">
        <v>73</v>
      </c>
    </row>
    <row r="95" spans="1:8">
      <c r="A95" s="16">
        <v>4</v>
      </c>
      <c r="B95" s="23" t="s">
        <v>53</v>
      </c>
      <c r="C95" s="25" t="s">
        <v>66</v>
      </c>
      <c r="D95" s="19">
        <f>(4.289+0.8)*0.8</f>
        <v>4.0712</v>
      </c>
      <c r="E95" s="20" t="s">
        <v>37</v>
      </c>
      <c r="F95" s="21"/>
      <c r="G95" s="22"/>
      <c r="H95" s="23" t="s">
        <v>74</v>
      </c>
    </row>
    <row r="96" spans="1:8">
      <c r="A96" s="16"/>
      <c r="B96" s="24" t="s">
        <v>125</v>
      </c>
      <c r="C96" s="18"/>
      <c r="D96" s="19"/>
      <c r="E96" s="20"/>
      <c r="F96" s="21"/>
      <c r="G96" s="22"/>
      <c r="H96" s="23"/>
    </row>
    <row r="97" ht="39" spans="1:8">
      <c r="A97" s="16">
        <v>1</v>
      </c>
      <c r="B97" s="23" t="s">
        <v>76</v>
      </c>
      <c r="C97" s="25" t="s">
        <v>77</v>
      </c>
      <c r="D97" s="19">
        <f>5*1+1*0.5*2+(0.3+0.15)*4*1.8+1.2*0.45</f>
        <v>9.78</v>
      </c>
      <c r="E97" s="20" t="s">
        <v>37</v>
      </c>
      <c r="F97" s="21"/>
      <c r="G97" s="22"/>
      <c r="H97" s="23"/>
    </row>
    <row r="98" ht="39" spans="1:8">
      <c r="A98" s="16">
        <v>2</v>
      </c>
      <c r="B98" s="23" t="s">
        <v>78</v>
      </c>
      <c r="C98" s="25" t="s">
        <v>79</v>
      </c>
      <c r="D98" s="19">
        <f>(5*1+1*0.5*2+(0.3+0.15)*4*1.8+1.2*0.45)*3</f>
        <v>29.34</v>
      </c>
      <c r="E98" s="20" t="s">
        <v>37</v>
      </c>
      <c r="F98" s="21"/>
      <c r="G98" s="22"/>
      <c r="H98" s="23"/>
    </row>
    <row r="99" s="2" customFormat="1" spans="1:8">
      <c r="A99" s="16" t="s">
        <v>126</v>
      </c>
      <c r="B99" s="17" t="s">
        <v>127</v>
      </c>
      <c r="C99" s="18"/>
      <c r="D99" s="19"/>
      <c r="E99" s="20"/>
      <c r="F99" s="21"/>
      <c r="G99" s="22"/>
      <c r="H99" s="23"/>
    </row>
    <row r="100" spans="1:8">
      <c r="A100" s="16"/>
      <c r="B100" s="24" t="s">
        <v>128</v>
      </c>
      <c r="C100" s="18"/>
      <c r="D100" s="19"/>
      <c r="E100" s="20"/>
      <c r="F100" s="21"/>
      <c r="G100" s="22"/>
      <c r="H100" s="23"/>
    </row>
    <row r="101" ht="26" spans="1:8">
      <c r="A101" s="16">
        <v>1</v>
      </c>
      <c r="B101" s="23" t="s">
        <v>129</v>
      </c>
      <c r="C101" s="18" t="s">
        <v>130</v>
      </c>
      <c r="D101" s="19">
        <f>(7.43+5.49)*3.1-(2.9+2.17+2.17)*1.44</f>
        <v>29.6264</v>
      </c>
      <c r="E101" s="20" t="s">
        <v>37</v>
      </c>
      <c r="F101" s="21"/>
      <c r="G101" s="22"/>
      <c r="H101" s="23"/>
    </row>
    <row r="102" ht="26" spans="1:8">
      <c r="A102" s="16">
        <v>2</v>
      </c>
      <c r="B102" s="23" t="s">
        <v>131</v>
      </c>
      <c r="C102" s="18" t="s">
        <v>130</v>
      </c>
      <c r="D102" s="19">
        <f>(7.43+5.49)*3.1-(2.9+2.17+2.17)*1.44</f>
        <v>29.6264</v>
      </c>
      <c r="E102" s="20" t="s">
        <v>37</v>
      </c>
      <c r="F102" s="21"/>
      <c r="G102" s="22"/>
      <c r="H102" s="23"/>
    </row>
    <row r="103" ht="26" spans="1:8">
      <c r="A103" s="16">
        <v>3</v>
      </c>
      <c r="B103" s="23" t="s">
        <v>92</v>
      </c>
      <c r="C103" s="18" t="s">
        <v>130</v>
      </c>
      <c r="D103" s="19">
        <f>(7.43+5.49)*3.1-(2.9+2.17+2.17)*1.44</f>
        <v>29.6264</v>
      </c>
      <c r="E103" s="20" t="s">
        <v>37</v>
      </c>
      <c r="F103" s="21"/>
      <c r="G103" s="22"/>
      <c r="H103" s="23"/>
    </row>
    <row r="104" ht="26" spans="1:8">
      <c r="A104" s="16">
        <v>4</v>
      </c>
      <c r="B104" s="23" t="s">
        <v>93</v>
      </c>
      <c r="C104" s="18" t="s">
        <v>130</v>
      </c>
      <c r="D104" s="19">
        <f>(7.43+5.49)*3.1-(2.9+2.17+2.17)*1.44</f>
        <v>29.6264</v>
      </c>
      <c r="E104" s="20" t="s">
        <v>37</v>
      </c>
      <c r="F104" s="21"/>
      <c r="G104" s="22"/>
      <c r="H104" s="23"/>
    </row>
    <row r="105" spans="1:8">
      <c r="A105" s="16">
        <v>5</v>
      </c>
      <c r="B105" s="23" t="s">
        <v>95</v>
      </c>
      <c r="C105" s="18" t="s">
        <v>96</v>
      </c>
      <c r="D105" s="19">
        <f>7.2*8.78</f>
        <v>63.216</v>
      </c>
      <c r="E105" s="20" t="s">
        <v>37</v>
      </c>
      <c r="F105" s="21"/>
      <c r="G105" s="22"/>
      <c r="H105" s="23"/>
    </row>
    <row r="106" ht="30" spans="1:8">
      <c r="A106" s="16">
        <v>6</v>
      </c>
      <c r="B106" s="23" t="s">
        <v>97</v>
      </c>
      <c r="C106" s="18" t="s">
        <v>98</v>
      </c>
      <c r="D106" s="19">
        <v>1</v>
      </c>
      <c r="E106" s="20" t="s">
        <v>99</v>
      </c>
      <c r="F106" s="21"/>
      <c r="G106" s="22"/>
      <c r="H106" s="23"/>
    </row>
    <row r="107" spans="1:8">
      <c r="A107" s="16"/>
      <c r="B107" s="24" t="s">
        <v>100</v>
      </c>
      <c r="C107" s="18"/>
      <c r="D107" s="19"/>
      <c r="E107" s="20"/>
      <c r="F107" s="21"/>
      <c r="G107" s="22"/>
      <c r="H107" s="23"/>
    </row>
    <row r="108" ht="30" spans="1:8">
      <c r="A108" s="16">
        <v>1</v>
      </c>
      <c r="B108" s="23" t="s">
        <v>85</v>
      </c>
      <c r="C108" s="18" t="s">
        <v>101</v>
      </c>
      <c r="D108" s="19">
        <f>(4.275+2.25+2.855)*0.43</f>
        <v>4.0334</v>
      </c>
      <c r="E108" s="20" t="s">
        <v>37</v>
      </c>
      <c r="F108" s="21"/>
      <c r="G108" s="22"/>
      <c r="H108" s="23" t="s">
        <v>86</v>
      </c>
    </row>
    <row r="109" ht="30" spans="1:8">
      <c r="A109" s="16">
        <v>2</v>
      </c>
      <c r="B109" s="23" t="s">
        <v>87</v>
      </c>
      <c r="C109" s="18" t="s">
        <v>101</v>
      </c>
      <c r="D109" s="19">
        <f>(4.275+2.25+2.855)*0.43</f>
        <v>4.0334</v>
      </c>
      <c r="E109" s="20" t="s">
        <v>37</v>
      </c>
      <c r="F109" s="21"/>
      <c r="G109" s="22"/>
      <c r="H109" s="23" t="s">
        <v>88</v>
      </c>
    </row>
    <row r="110" ht="30" spans="1:8">
      <c r="A110" s="16">
        <v>3</v>
      </c>
      <c r="B110" s="23" t="s">
        <v>89</v>
      </c>
      <c r="C110" s="18" t="s">
        <v>101</v>
      </c>
      <c r="D110" s="19">
        <f>(4.275+2.25+2.855)*0.43</f>
        <v>4.0334</v>
      </c>
      <c r="E110" s="20" t="s">
        <v>37</v>
      </c>
      <c r="F110" s="21"/>
      <c r="G110" s="22"/>
      <c r="H110" s="23" t="s">
        <v>90</v>
      </c>
    </row>
    <row r="111" ht="30" spans="1:8">
      <c r="A111" s="16">
        <v>4</v>
      </c>
      <c r="B111" s="23" t="s">
        <v>51</v>
      </c>
      <c r="C111" s="18" t="s">
        <v>101</v>
      </c>
      <c r="D111" s="19">
        <f>(4.275+2.25+2.855)*0.43</f>
        <v>4.0334</v>
      </c>
      <c r="E111" s="20" t="s">
        <v>37</v>
      </c>
      <c r="F111" s="21"/>
      <c r="G111" s="22"/>
      <c r="H111" s="23" t="s">
        <v>91</v>
      </c>
    </row>
    <row r="112" ht="26" spans="1:8">
      <c r="A112" s="16">
        <v>5</v>
      </c>
      <c r="B112" s="23" t="s">
        <v>92</v>
      </c>
      <c r="C112" s="18" t="s">
        <v>101</v>
      </c>
      <c r="D112" s="19">
        <f>(4.275+2.25+2.855)*0.43</f>
        <v>4.0334</v>
      </c>
      <c r="E112" s="20" t="s">
        <v>37</v>
      </c>
      <c r="F112" s="21"/>
      <c r="G112" s="22"/>
      <c r="H112" s="23"/>
    </row>
    <row r="113" spans="1:8">
      <c r="A113" s="16"/>
      <c r="B113" s="24" t="s">
        <v>109</v>
      </c>
      <c r="C113" s="18"/>
      <c r="D113" s="19"/>
      <c r="E113" s="20"/>
      <c r="F113" s="21"/>
      <c r="G113" s="22"/>
      <c r="H113" s="23"/>
    </row>
    <row r="114" ht="30" spans="1:8">
      <c r="A114" s="16">
        <v>1</v>
      </c>
      <c r="B114" s="23" t="s">
        <v>110</v>
      </c>
      <c r="C114" s="18"/>
      <c r="D114" s="19">
        <v>5</v>
      </c>
      <c r="E114" s="20" t="s">
        <v>37</v>
      </c>
      <c r="F114" s="21"/>
      <c r="G114" s="22"/>
      <c r="H114" s="23"/>
    </row>
    <row r="115" ht="26" spans="1:8">
      <c r="A115" s="16">
        <v>2</v>
      </c>
      <c r="B115" s="23" t="s">
        <v>93</v>
      </c>
      <c r="C115" s="18" t="s">
        <v>132</v>
      </c>
      <c r="D115" s="19">
        <f>(3.94+3.87)*2*3.1-0.8*1.9-2.1*1.44</f>
        <v>43.878</v>
      </c>
      <c r="E115" s="20" t="s">
        <v>37</v>
      </c>
      <c r="F115" s="21"/>
      <c r="G115" s="22"/>
      <c r="H115" s="23"/>
    </row>
    <row r="116" spans="1:8">
      <c r="A116" s="16">
        <v>3</v>
      </c>
      <c r="B116" s="23" t="s">
        <v>95</v>
      </c>
      <c r="C116" s="18" t="s">
        <v>133</v>
      </c>
      <c r="D116" s="19">
        <f>3.94*3.87</f>
        <v>15.2478</v>
      </c>
      <c r="E116" s="20" t="s">
        <v>37</v>
      </c>
      <c r="F116" s="21"/>
      <c r="G116" s="22"/>
      <c r="H116" s="23"/>
    </row>
    <row r="117" spans="1:8">
      <c r="A117" s="16"/>
      <c r="B117" s="24" t="s">
        <v>113</v>
      </c>
      <c r="C117" s="18"/>
      <c r="D117" s="19"/>
      <c r="E117" s="20"/>
      <c r="F117" s="21"/>
      <c r="G117" s="22"/>
      <c r="H117" s="23"/>
    </row>
    <row r="118" ht="26" spans="1:8">
      <c r="A118" s="16">
        <v>1</v>
      </c>
      <c r="B118" s="23" t="s">
        <v>93</v>
      </c>
      <c r="C118" s="18" t="s">
        <v>134</v>
      </c>
      <c r="D118" s="19">
        <f>(3.87+6.2)*2*3.1-0.8*1.9-1.48*1.44</f>
        <v>58.7828</v>
      </c>
      <c r="E118" s="20" t="s">
        <v>37</v>
      </c>
      <c r="F118" s="21"/>
      <c r="G118" s="22"/>
      <c r="H118" s="23"/>
    </row>
    <row r="119" spans="1:8">
      <c r="A119" s="16">
        <v>2</v>
      </c>
      <c r="B119" s="23" t="s">
        <v>95</v>
      </c>
      <c r="C119" s="18" t="s">
        <v>135</v>
      </c>
      <c r="D119" s="19">
        <f>3.87*6.2</f>
        <v>23.994</v>
      </c>
      <c r="E119" s="20" t="s">
        <v>37</v>
      </c>
      <c r="F119" s="21"/>
      <c r="G119" s="22"/>
      <c r="H119" s="23"/>
    </row>
    <row r="120" spans="6:7">
      <c r="F120" s="37" t="s">
        <v>136</v>
      </c>
      <c r="G120" s="38">
        <f>SUM(G4:G119)*1.09</f>
        <v>0</v>
      </c>
    </row>
    <row r="121" spans="1:8">
      <c r="A121" s="39"/>
      <c r="B121" s="40"/>
      <c r="C121" s="40"/>
      <c r="D121" s="40"/>
      <c r="E121" s="40"/>
      <c r="F121" s="40"/>
      <c r="G121" s="40"/>
      <c r="H121" s="40"/>
    </row>
  </sheetData>
  <mergeCells count="3">
    <mergeCell ref="A1:H1"/>
    <mergeCell ref="D2:E2"/>
    <mergeCell ref="A121:H121"/>
  </mergeCells>
  <dataValidations count="1">
    <dataValidation type="list" allowBlank="1" showInputMessage="1" showErrorMessage="1" sqref="IA4 ID4 IG4 IJ4 IM4 RW4 RZ4 SC4 SF4 SI4 ABS4 ABV4 ABY4 ACB4 ACE4 ALO4 ALR4 ALU4 ALX4 AMA4 AVK4 AVN4 AVQ4 AVT4 AVW4 BFG4 BFJ4 BFM4 BFP4 BFS4 BPC4 BPF4 BPI4 BPL4 BPO4 BYY4 BZB4 BZE4 BZH4 BZK4 CIU4 CIX4 CJA4 CJD4 CJG4 CSQ4 CST4 CSW4 CSZ4 CTC4 DCM4 DCP4 DCS4 DCV4 DCY4 DMI4 DML4 DMO4 DMR4 DMU4 DWE4 DWH4 DWK4 DWN4 DWQ4 EGA4 EGD4 EGG4 EGJ4 EGM4 EPW4 EPZ4 EQC4 EQF4 EQI4 EZS4 EZV4 EZY4 FAB4 FAE4 FJO4 FJR4 FJU4 FJX4 FKA4 FTK4 FTN4 FTQ4 FTT4 FTW4 GDG4 GDJ4 GDM4 GDP4 GDS4 GNC4 GNF4 GNI4 GNL4 GNO4 GWY4 GXB4 GXE4 GXH4 GXK4 HGU4 HGX4 HHA4 HHD4 HHG4 HQQ4 HQT4 HQW4 HQZ4 HRC4 IAM4 IAP4 IAS4 IAV4 IAY4 IKI4 IKL4 IKO4 IKR4 IKU4 IUE4 IUH4 IUK4 IUN4 IUQ4 JEA4 JED4 JEG4 JEJ4 JEM4 JNW4 JNZ4 JOC4 JOF4 JOI4 JXS4 JXV4 JXY4 JYB4 JYE4 KHO4 KHR4 KHU4 KHX4 KIA4 KRK4 KRN4 KRQ4 KRT4 KRW4 LBG4 LBJ4 LBM4 LBP4 LBS4 LLC4 LLF4 LLI4 LLL4 LLO4 LUY4 LVB4 LVE4 LVH4 LVK4 MEU4 MEX4 MFA4 MFD4 MFG4 MOQ4 MOT4 MOW4 MOZ4 MPC4 MYM4 MYP4 MYS4 MYV4 MYY4 NII4 NIL4 NIO4 NIR4 NIU4 NSE4 NSH4 NSK4 NSN4 NSQ4 OCA4 OCD4 OCG4 OCJ4 OCM4 OLW4 OLZ4 OMC4 OMF4 OMI4 OVS4 OVV4 OVY4 OWB4 OWE4 PFO4 PFR4 PFU4 PFX4 PGA4 PPK4 PPN4 PPQ4 PPT4 PPW4 PZG4 PZJ4 PZM4 PZP4 PZS4 QJC4 QJF4 QJI4 QJL4 QJO4 QSY4 QTB4 QTE4 QTH4 QTK4 RCU4 RCX4 RDA4 RDD4 RDG4 RMQ4 RMT4 RMW4 RMZ4 RNC4 RWM4 RWP4 RWS4 RWV4 RWY4 SGI4 SGL4 SGO4 SGR4 SGU4 SQE4 SQH4 SQK4 SQN4 SQQ4 TAA4 TAD4 TAG4 TAJ4 TAM4 TJW4 TJZ4 TKC4 TKF4 TKI4 TTS4 TTV4 TTY4 TUB4 TUE4 UDO4 UDR4 UDU4 UDX4 UEA4 UNK4 UNN4 UNQ4 UNT4 UNW4 UXG4 UXJ4 UXM4 UXP4 UXS4 VHC4 VHF4 VHI4 VHL4 VHO4 VQY4 VRB4 VRE4 VRH4 VRK4 WAU4 WAX4 WBA4 WBD4 WBG4 WKQ4 WKT4 WKW4 WKZ4 WLC4 WUM4 WUP4 WUS4 WUV4 WUY4 E65437:E65623 E130973:E131159 E196509:E196695 E262045:E262231 E327581:E327767 E393117:E393303 E458653:E458839 E524189:E524375 E589725:E589911 E655261:E655447 E720797:E720983 E786333:E786519 E851869:E852055 E917405:E917591 E982941:E983127 IA7:IA36 IA38:IA75 IA78:IA98 IA100:IA119 IA65427:IA65613 IA130963:IA131149 IA196499:IA196685 IA262035:IA262221 IA327571:IA327757 IA393107:IA393293 IA458643:IA458829 IA524179:IA524365 IA589715:IA589901 IA655251:IA655437 IA720787:IA720973 IA786323:IA786509 IA851859:IA852045 IA917395:IA917581 IA982931:IA983117 ID7:ID36 ID38:ID75 ID78:ID98 ID100:ID119 ID65427:ID65613 ID130963:ID131149 ID196499:ID196685 ID262035:ID262221 ID327571:ID327757 ID393107:ID393293 ID458643:ID458829 ID524179:ID524365 ID589715:ID589901 ID655251:ID655437 ID720787:ID720973 ID786323:ID786509 ID851859:ID852045 ID917395:ID917581 ID982931:ID983117 IG7:IG36 IG38:IG75 IG78:IG98 IG100:IG119 IG65427:IG65613 IG130963:IG131149 IG196499:IG196685 IG262035:IG262221 IG327571:IG327757 IG393107:IG393293 IG458643:IG458829 IG524179:IG524365 IG589715:IG589901 IG655251:IG655437 IG720787:IG720973 IG786323:IG786509 IG851859:IG852045 IG917395:IG917581 IG982931:IG983117 IJ7:IJ36 IJ38:IJ75 IJ78:IJ98 IJ100:IJ119 IJ65427:IJ65613 IJ130963:IJ131149 IJ196499:IJ196685 IJ262035:IJ262221 IJ327571:IJ327757 IJ393107:IJ393293 IJ458643:IJ458829 IJ524179:IJ524365 IJ589715:IJ589901 IJ655251:IJ655437 IJ720787:IJ720973 IJ786323:IJ786509 IJ851859:IJ852045 IJ917395:IJ917581 IJ982931:IJ983117 IM7:IM36 IM38:IM75 IM78:IM98 IM100:IM119 IM65427:IM65613 IM130963:IM131149 IM196499:IM196685 IM262035:IM262221 IM327571:IM327757 IM393107:IM393293 IM458643:IM458829 IM524179:IM524365 IM589715:IM589901 IM655251:IM655437 IM720787:IM720973 IM786323:IM786509 IM851859:IM852045 IM917395:IM917581 IM982931:IM983117 RW7:RW36 RW38:RW75 RW78:RW98 RW100:RW119 RW65427:RW65613 RW130963:RW131149 RW196499:RW196685 RW262035:RW262221 RW327571:RW327757 RW393107:RW393293 RW458643:RW458829 RW524179:RW524365 RW589715:RW589901 RW655251:RW655437 RW720787:RW720973 RW786323:RW786509 RW851859:RW852045 RW917395:RW917581 RW982931:RW983117 RZ7:RZ36 RZ38:RZ75 RZ78:RZ98 RZ100:RZ119 RZ65427:RZ65613 RZ130963:RZ131149 RZ196499:RZ196685 RZ262035:RZ262221 RZ327571:RZ327757 RZ393107:RZ393293 RZ458643:RZ458829 RZ524179:RZ524365 RZ589715:RZ589901 RZ655251:RZ655437 RZ720787:RZ720973 RZ786323:RZ786509 RZ851859:RZ852045 RZ917395:RZ917581 RZ982931:RZ983117 SC7:SC36 SC38:SC75 SC78:SC98 SC100:SC119 SC65427:SC65613 SC130963:SC131149 SC196499:SC196685 SC262035:SC262221 SC327571:SC327757 SC393107:SC393293 SC458643:SC458829 SC524179:SC524365 SC589715:SC589901 SC655251:SC655437 SC720787:SC720973 SC786323:SC786509 SC851859:SC852045 SC917395:SC917581 SC982931:SC983117 SF7:SF36 SF38:SF75 SF78:SF98 SF100:SF119 SF65427:SF65613 SF130963:SF131149 SF196499:SF196685 SF262035:SF262221 SF327571:SF327757 SF393107:SF393293 SF458643:SF458829 SF524179:SF524365 SF589715:SF589901 SF655251:SF655437 SF720787:SF720973 SF786323:SF786509 SF851859:SF852045 SF917395:SF917581 SF982931:SF983117 SI7:SI36 SI38:SI75 SI78:SI98 SI100:SI119 SI65427:SI65613 SI130963:SI131149 SI196499:SI196685 SI262035:SI262221 SI327571:SI327757 SI393107:SI393293 SI458643:SI458829 SI524179:SI524365 SI589715:SI589901 SI655251:SI655437 SI720787:SI720973 SI786323:SI786509 SI851859:SI852045 SI917395:SI917581 SI982931:SI983117 ABS7:ABS36 ABS38:ABS75 ABS78:ABS98 ABS100:ABS119 ABS65427:ABS65613 ABS130963:ABS131149 ABS196499:ABS196685 ABS262035:ABS262221 ABS327571:ABS327757 ABS393107:ABS393293 ABS458643:ABS458829 ABS524179:ABS524365 ABS589715:ABS589901 ABS655251:ABS655437 ABS720787:ABS720973 ABS786323:ABS786509 ABS851859:ABS852045 ABS917395:ABS917581 ABS982931:ABS983117 ABV7:ABV36 ABV38:ABV75 ABV78:ABV98 ABV100:ABV119 ABV65427:ABV65613 ABV130963:ABV131149 ABV196499:ABV196685 ABV262035:ABV262221 ABV327571:ABV327757 ABV393107:ABV393293 ABV458643:ABV458829 ABV524179:ABV524365 ABV589715:ABV589901 ABV655251:ABV655437 ABV720787:ABV720973 ABV786323:ABV786509 ABV851859:ABV852045 ABV917395:ABV917581 ABV982931:ABV983117 ABY7:ABY36 ABY38:ABY75 ABY78:ABY98 ABY100:ABY119 ABY65427:ABY65613 ABY130963:ABY131149 ABY196499:ABY196685 ABY262035:ABY262221 ABY327571:ABY327757 ABY393107:ABY393293 ABY458643:ABY458829 ABY524179:ABY524365 ABY589715:ABY589901 ABY655251:ABY655437 ABY720787:ABY720973 ABY786323:ABY786509 ABY851859:ABY852045 ABY917395:ABY917581 ABY982931:ABY983117 ACB7:ACB36 ACB38:ACB75 ACB78:ACB98 ACB100:ACB119 ACB65427:ACB65613 ACB130963:ACB131149 ACB196499:ACB196685 ACB262035:ACB262221 ACB327571:ACB327757 ACB393107:ACB393293 ACB458643:ACB458829 ACB524179:ACB524365 ACB589715:ACB589901 ACB655251:ACB655437 ACB720787:ACB720973 ACB786323:ACB786509 ACB851859:ACB852045 ACB917395:ACB917581 ACB982931:ACB983117 ACE7:ACE36 ACE38:ACE75 ACE78:ACE98 ACE100:ACE119 ACE65427:ACE65613 ACE130963:ACE131149 ACE196499:ACE196685 ACE262035:ACE262221 ACE327571:ACE327757 ACE393107:ACE393293 ACE458643:ACE458829 ACE524179:ACE524365 ACE589715:ACE589901 ACE655251:ACE655437 ACE720787:ACE720973 ACE786323:ACE786509 ACE851859:ACE852045 ACE917395:ACE917581 ACE982931:ACE983117 ALO7:ALO36 ALO38:ALO75 ALO78:ALO98 ALO100:ALO119 ALO65427:ALO65613 ALO130963:ALO131149 ALO196499:ALO196685 ALO262035:ALO262221 ALO327571:ALO327757 ALO393107:ALO393293 ALO458643:ALO458829 ALO524179:ALO524365 ALO589715:ALO589901 ALO655251:ALO655437 ALO720787:ALO720973 ALO786323:ALO786509 ALO851859:ALO852045 ALO917395:ALO917581 ALO982931:ALO983117 ALR7:ALR36 ALR38:ALR75 ALR78:ALR98 ALR100:ALR119 ALR65427:ALR65613 ALR130963:ALR131149 ALR196499:ALR196685 ALR262035:ALR262221 ALR327571:ALR327757 ALR393107:ALR393293 ALR458643:ALR458829 ALR524179:ALR524365 ALR589715:ALR589901 ALR655251:ALR655437 ALR720787:ALR720973 ALR786323:ALR786509 ALR851859:ALR852045 ALR917395:ALR917581 ALR982931:ALR983117 ALU7:ALU36 ALU38:ALU75 ALU78:ALU98 ALU100:ALU119 ALU65427:ALU65613 ALU130963:ALU131149 ALU196499:ALU196685 ALU262035:ALU262221 ALU327571:ALU327757 ALU393107:ALU393293 ALU458643:ALU458829 ALU524179:ALU524365 ALU589715:ALU589901 ALU655251:ALU655437 ALU720787:ALU720973 ALU786323:ALU786509 ALU851859:ALU852045 ALU917395:ALU917581 ALU982931:ALU983117 ALX7:ALX36 ALX38:ALX75 ALX78:ALX98 ALX100:ALX119 ALX65427:ALX65613 ALX130963:ALX131149 ALX196499:ALX196685 ALX262035:ALX262221 ALX327571:ALX327757 ALX393107:ALX393293 ALX458643:ALX458829 ALX524179:ALX524365 ALX589715:ALX589901 ALX655251:ALX655437 ALX720787:ALX720973 ALX786323:ALX786509 ALX851859:ALX852045 ALX917395:ALX917581 ALX982931:ALX983117 AMA7:AMA36 AMA38:AMA75 AMA78:AMA98 AMA100:AMA119 AMA65427:AMA65613 AMA130963:AMA131149 AMA196499:AMA196685 AMA262035:AMA262221 AMA327571:AMA327757 AMA393107:AMA393293 AMA458643:AMA458829 AMA524179:AMA524365 AMA589715:AMA589901 AMA655251:AMA655437 AMA720787:AMA720973 AMA786323:AMA786509 AMA851859:AMA852045 AMA917395:AMA917581 AMA982931:AMA983117 AVK7:AVK36 AVK38:AVK75 AVK78:AVK98 AVK100:AVK119 AVK65427:AVK65613 AVK130963:AVK131149 AVK196499:AVK196685 AVK262035:AVK262221 AVK327571:AVK327757 AVK393107:AVK393293 AVK458643:AVK458829 AVK524179:AVK524365 AVK589715:AVK589901 AVK655251:AVK655437 AVK720787:AVK720973 AVK786323:AVK786509 AVK851859:AVK852045 AVK917395:AVK917581 AVK982931:AVK983117 AVN7:AVN36 AVN38:AVN75 AVN78:AVN98 AVN100:AVN119 AVN65427:AVN65613 AVN130963:AVN131149 AVN196499:AVN196685 AVN262035:AVN262221 AVN327571:AVN327757 AVN393107:AVN393293 AVN458643:AVN458829 AVN524179:AVN524365 AVN589715:AVN589901 AVN655251:AVN655437 AVN720787:AVN720973 AVN786323:AVN786509 AVN851859:AVN852045 AVN917395:AVN917581 AVN982931:AVN983117 AVQ7:AVQ36 AVQ38:AVQ75 AVQ78:AVQ98 AVQ100:AVQ119 AVQ65427:AVQ65613 AVQ130963:AVQ131149 AVQ196499:AVQ196685 AVQ262035:AVQ262221 AVQ327571:AVQ327757 AVQ393107:AVQ393293 AVQ458643:AVQ458829 AVQ524179:AVQ524365 AVQ589715:AVQ589901 AVQ655251:AVQ655437 AVQ720787:AVQ720973 AVQ786323:AVQ786509 AVQ851859:AVQ852045 AVQ917395:AVQ917581 AVQ982931:AVQ983117 AVT7:AVT36 AVT38:AVT75 AVT78:AVT98 AVT100:AVT119 AVT65427:AVT65613 AVT130963:AVT131149 AVT196499:AVT196685 AVT262035:AVT262221 AVT327571:AVT327757 AVT393107:AVT393293 AVT458643:AVT458829 AVT524179:AVT524365 AVT589715:AVT589901 AVT655251:AVT655437 AVT720787:AVT720973 AVT786323:AVT786509 AVT851859:AVT852045 AVT917395:AVT917581 AVT982931:AVT983117 AVW7:AVW36 AVW38:AVW75 AVW78:AVW98 AVW100:AVW119 AVW65427:AVW65613 AVW130963:AVW131149 AVW196499:AVW196685 AVW262035:AVW262221 AVW327571:AVW327757 AVW393107:AVW393293 AVW458643:AVW458829 AVW524179:AVW524365 AVW589715:AVW589901 AVW655251:AVW655437 AVW720787:AVW720973 AVW786323:AVW786509 AVW851859:AVW852045 AVW917395:AVW917581 AVW982931:AVW983117 BFG7:BFG36 BFG38:BFG75 BFG78:BFG98 BFG100:BFG119 BFG65427:BFG65613 BFG130963:BFG131149 BFG196499:BFG196685 BFG262035:BFG262221 BFG327571:BFG327757 BFG393107:BFG393293 BFG458643:BFG458829 BFG524179:BFG524365 BFG589715:BFG589901 BFG655251:BFG655437 BFG720787:BFG720973 BFG786323:BFG786509 BFG851859:BFG852045 BFG917395:BFG917581 BFG982931:BFG983117 BFJ7:BFJ36 BFJ38:BFJ75 BFJ78:BFJ98 BFJ100:BFJ119 BFJ65427:BFJ65613 BFJ130963:BFJ131149 BFJ196499:BFJ196685 BFJ262035:BFJ262221 BFJ327571:BFJ327757 BFJ393107:BFJ393293 BFJ458643:BFJ458829 BFJ524179:BFJ524365 BFJ589715:BFJ589901 BFJ655251:BFJ655437 BFJ720787:BFJ720973 BFJ786323:BFJ786509 BFJ851859:BFJ852045 BFJ917395:BFJ917581 BFJ982931:BFJ983117 BFM7:BFM36 BFM38:BFM75 BFM78:BFM98 BFM100:BFM119 BFM65427:BFM65613 BFM130963:BFM131149 BFM196499:BFM196685 BFM262035:BFM262221 BFM327571:BFM327757 BFM393107:BFM393293 BFM458643:BFM458829 BFM524179:BFM524365 BFM589715:BFM589901 BFM655251:BFM655437 BFM720787:BFM720973 BFM786323:BFM786509 BFM851859:BFM852045 BFM917395:BFM917581 BFM982931:BFM983117 BFP7:BFP36 BFP38:BFP75 BFP78:BFP98 BFP100:BFP119 BFP65427:BFP65613 BFP130963:BFP131149 BFP196499:BFP196685 BFP262035:BFP262221 BFP327571:BFP327757 BFP393107:BFP393293 BFP458643:BFP458829 BFP524179:BFP524365 BFP589715:BFP589901 BFP655251:BFP655437 BFP720787:BFP720973 BFP786323:BFP786509 BFP851859:BFP852045 BFP917395:BFP917581 BFP982931:BFP983117 BFS7:BFS36 BFS38:BFS75 BFS78:BFS98 BFS100:BFS119 BFS65427:BFS65613 BFS130963:BFS131149 BFS196499:BFS196685 BFS262035:BFS262221 BFS327571:BFS327757 BFS393107:BFS393293 BFS458643:BFS458829 BFS524179:BFS524365 BFS589715:BFS589901 BFS655251:BFS655437 BFS720787:BFS720973 BFS786323:BFS786509 BFS851859:BFS852045 BFS917395:BFS917581 BFS982931:BFS983117 BPC7:BPC36 BPC38:BPC75 BPC78:BPC98 BPC100:BPC119 BPC65427:BPC65613 BPC130963:BPC131149 BPC196499:BPC196685 BPC262035:BPC262221 BPC327571:BPC327757 BPC393107:BPC393293 BPC458643:BPC458829 BPC524179:BPC524365 BPC589715:BPC589901 BPC655251:BPC655437 BPC720787:BPC720973 BPC786323:BPC786509 BPC851859:BPC852045 BPC917395:BPC917581 BPC982931:BPC983117 BPF7:BPF36 BPF38:BPF75 BPF78:BPF98 BPF100:BPF119 BPF65427:BPF65613 BPF130963:BPF131149 BPF196499:BPF196685 BPF262035:BPF262221 BPF327571:BPF327757 BPF393107:BPF393293 BPF458643:BPF458829 BPF524179:BPF524365 BPF589715:BPF589901 BPF655251:BPF655437 BPF720787:BPF720973 BPF786323:BPF786509 BPF851859:BPF852045 BPF917395:BPF917581 BPF982931:BPF983117 BPI7:BPI36 BPI38:BPI75 BPI78:BPI98 BPI100:BPI119 BPI65427:BPI65613 BPI130963:BPI131149 BPI196499:BPI196685 BPI262035:BPI262221 BPI327571:BPI327757 BPI393107:BPI393293 BPI458643:BPI458829 BPI524179:BPI524365 BPI589715:BPI589901 BPI655251:BPI655437 BPI720787:BPI720973 BPI786323:BPI786509 BPI851859:BPI852045 BPI917395:BPI917581 BPI982931:BPI983117 BPL7:BPL36 BPL38:BPL75 BPL78:BPL98 BPL100:BPL119 BPL65427:BPL65613 BPL130963:BPL131149 BPL196499:BPL196685 BPL262035:BPL262221 BPL327571:BPL327757 BPL393107:BPL393293 BPL458643:BPL458829 BPL524179:BPL524365 BPL589715:BPL589901 BPL655251:BPL655437 BPL720787:BPL720973 BPL786323:BPL786509 BPL851859:BPL852045 BPL917395:BPL917581 BPL982931:BPL983117 BPO7:BPO36 BPO38:BPO75 BPO78:BPO98 BPO100:BPO119 BPO65427:BPO65613 BPO130963:BPO131149 BPO196499:BPO196685 BPO262035:BPO262221 BPO327571:BPO327757 BPO393107:BPO393293 BPO458643:BPO458829 BPO524179:BPO524365 BPO589715:BPO589901 BPO655251:BPO655437 BPO720787:BPO720973 BPO786323:BPO786509 BPO851859:BPO852045 BPO917395:BPO917581 BPO982931:BPO983117 BYY7:BYY36 BYY38:BYY75 BYY78:BYY98 BYY100:BYY119 BYY65427:BYY65613 BYY130963:BYY131149 BYY196499:BYY196685 BYY262035:BYY262221 BYY327571:BYY327757 BYY393107:BYY393293 BYY458643:BYY458829 BYY524179:BYY524365 BYY589715:BYY589901 BYY655251:BYY655437 BYY720787:BYY720973 BYY786323:BYY786509 BYY851859:BYY852045 BYY917395:BYY917581 BYY982931:BYY983117 BZB7:BZB36 BZB38:BZB75 BZB78:BZB98 BZB100:BZB119 BZB65427:BZB65613 BZB130963:BZB131149 BZB196499:BZB196685 BZB262035:BZB262221 BZB327571:BZB327757 BZB393107:BZB393293 BZB458643:BZB458829 BZB524179:BZB524365 BZB589715:BZB589901 BZB655251:BZB655437 BZB720787:BZB720973 BZB786323:BZB786509 BZB851859:BZB852045 BZB917395:BZB917581 BZB982931:BZB983117 BZE7:BZE36 BZE38:BZE75 BZE78:BZE98 BZE100:BZE119 BZE65427:BZE65613 BZE130963:BZE131149 BZE196499:BZE196685 BZE262035:BZE262221 BZE327571:BZE327757 BZE393107:BZE393293 BZE458643:BZE458829 BZE524179:BZE524365 BZE589715:BZE589901 BZE655251:BZE655437 BZE720787:BZE720973 BZE786323:BZE786509 BZE851859:BZE852045 BZE917395:BZE917581 BZE982931:BZE983117 BZH7:BZH36 BZH38:BZH75 BZH78:BZH98 BZH100:BZH119 BZH65427:BZH65613 BZH130963:BZH131149 BZH196499:BZH196685 BZH262035:BZH262221 BZH327571:BZH327757 BZH393107:BZH393293 BZH458643:BZH458829 BZH524179:BZH524365 BZH589715:BZH589901 BZH655251:BZH655437 BZH720787:BZH720973 BZH786323:BZH786509 BZH851859:BZH852045 BZH917395:BZH917581 BZH982931:BZH983117 BZK7:BZK36 BZK38:BZK75 BZK78:BZK98 BZK100:BZK119 BZK65427:BZK65613 BZK130963:BZK131149 BZK196499:BZK196685 BZK262035:BZK262221 BZK327571:BZK327757 BZK393107:BZK393293 BZK458643:BZK458829 BZK524179:BZK524365 BZK589715:BZK589901 BZK655251:BZK655437 BZK720787:BZK720973 BZK786323:BZK786509 BZK851859:BZK852045 BZK917395:BZK917581 BZK982931:BZK983117 CIU7:CIU36 CIU38:CIU75 CIU78:CIU98 CIU100:CIU119 CIU65427:CIU65613 CIU130963:CIU131149 CIU196499:CIU196685 CIU262035:CIU262221 CIU327571:CIU327757 CIU393107:CIU393293 CIU458643:CIU458829 CIU524179:CIU524365 CIU589715:CIU589901 CIU655251:CIU655437 CIU720787:CIU720973 CIU786323:CIU786509 CIU851859:CIU852045 CIU917395:CIU917581 CIU982931:CIU983117 CIX7:CIX36 CIX38:CIX75 CIX78:CIX98 CIX100:CIX119 CIX65427:CIX65613 CIX130963:CIX131149 CIX196499:CIX196685 CIX262035:CIX262221 CIX327571:CIX327757 CIX393107:CIX393293 CIX458643:CIX458829 CIX524179:CIX524365 CIX589715:CIX589901 CIX655251:CIX655437 CIX720787:CIX720973 CIX786323:CIX786509 CIX851859:CIX852045 CIX917395:CIX917581 CIX982931:CIX983117 CJA7:CJA36 CJA38:CJA75 CJA78:CJA98 CJA100:CJA119 CJA65427:CJA65613 CJA130963:CJA131149 CJA196499:CJA196685 CJA262035:CJA262221 CJA327571:CJA327757 CJA393107:CJA393293 CJA458643:CJA458829 CJA524179:CJA524365 CJA589715:CJA589901 CJA655251:CJA655437 CJA720787:CJA720973 CJA786323:CJA786509 CJA851859:CJA852045 CJA917395:CJA917581 CJA982931:CJA983117 CJD7:CJD36 CJD38:CJD75 CJD78:CJD98 CJD100:CJD119 CJD65427:CJD65613 CJD130963:CJD131149 CJD196499:CJD196685 CJD262035:CJD262221 CJD327571:CJD327757 CJD393107:CJD393293 CJD458643:CJD458829 CJD524179:CJD524365 CJD589715:CJD589901 CJD655251:CJD655437 CJD720787:CJD720973 CJD786323:CJD786509 CJD851859:CJD852045 CJD917395:CJD917581 CJD982931:CJD983117 CJG7:CJG36 CJG38:CJG75 CJG78:CJG98 CJG100:CJG119 CJG65427:CJG65613 CJG130963:CJG131149 CJG196499:CJG196685 CJG262035:CJG262221 CJG327571:CJG327757 CJG393107:CJG393293 CJG458643:CJG458829 CJG524179:CJG524365 CJG589715:CJG589901 CJG655251:CJG655437 CJG720787:CJG720973 CJG786323:CJG786509 CJG851859:CJG852045 CJG917395:CJG917581 CJG982931:CJG983117 CSQ7:CSQ36 CSQ38:CSQ75 CSQ78:CSQ98 CSQ100:CSQ119 CSQ65427:CSQ65613 CSQ130963:CSQ131149 CSQ196499:CSQ196685 CSQ262035:CSQ262221 CSQ327571:CSQ327757 CSQ393107:CSQ393293 CSQ458643:CSQ458829 CSQ524179:CSQ524365 CSQ589715:CSQ589901 CSQ655251:CSQ655437 CSQ720787:CSQ720973 CSQ786323:CSQ786509 CSQ851859:CSQ852045 CSQ917395:CSQ917581 CSQ982931:CSQ983117 CST7:CST36 CST38:CST75 CST78:CST98 CST100:CST119 CST65427:CST65613 CST130963:CST131149 CST196499:CST196685 CST262035:CST262221 CST327571:CST327757 CST393107:CST393293 CST458643:CST458829 CST524179:CST524365 CST589715:CST589901 CST655251:CST655437 CST720787:CST720973 CST786323:CST786509 CST851859:CST852045 CST917395:CST917581 CST982931:CST983117 CSW7:CSW36 CSW38:CSW75 CSW78:CSW98 CSW100:CSW119 CSW65427:CSW65613 CSW130963:CSW131149 CSW196499:CSW196685 CSW262035:CSW262221 CSW327571:CSW327757 CSW393107:CSW393293 CSW458643:CSW458829 CSW524179:CSW524365 CSW589715:CSW589901 CSW655251:CSW655437 CSW720787:CSW720973 CSW786323:CSW786509 CSW851859:CSW852045 CSW917395:CSW917581 CSW982931:CSW983117 CSZ7:CSZ36 CSZ38:CSZ75 CSZ78:CSZ98 CSZ100:CSZ119 CSZ65427:CSZ65613 CSZ130963:CSZ131149 CSZ196499:CSZ196685 CSZ262035:CSZ262221 CSZ327571:CSZ327757 CSZ393107:CSZ393293 CSZ458643:CSZ458829 CSZ524179:CSZ524365 CSZ589715:CSZ589901 CSZ655251:CSZ655437 CSZ720787:CSZ720973 CSZ786323:CSZ786509 CSZ851859:CSZ852045 CSZ917395:CSZ917581 CSZ982931:CSZ983117 CTC7:CTC36 CTC38:CTC75 CTC78:CTC98 CTC100:CTC119 CTC65427:CTC65613 CTC130963:CTC131149 CTC196499:CTC196685 CTC262035:CTC262221 CTC327571:CTC327757 CTC393107:CTC393293 CTC458643:CTC458829 CTC524179:CTC524365 CTC589715:CTC589901 CTC655251:CTC655437 CTC720787:CTC720973 CTC786323:CTC786509 CTC851859:CTC852045 CTC917395:CTC917581 CTC982931:CTC983117 DCM7:DCM36 DCM38:DCM75 DCM78:DCM98 DCM100:DCM119 DCM65427:DCM65613 DCM130963:DCM131149 DCM196499:DCM196685 DCM262035:DCM262221 DCM327571:DCM327757 DCM393107:DCM393293 DCM458643:DCM458829 DCM524179:DCM524365 DCM589715:DCM589901 DCM655251:DCM655437 DCM720787:DCM720973 DCM786323:DCM786509 DCM851859:DCM852045 DCM917395:DCM917581 DCM982931:DCM983117 DCP7:DCP36 DCP38:DCP75 DCP78:DCP98 DCP100:DCP119 DCP65427:DCP65613 DCP130963:DCP131149 DCP196499:DCP196685 DCP262035:DCP262221 DCP327571:DCP327757 DCP393107:DCP393293 DCP458643:DCP458829 DCP524179:DCP524365 DCP589715:DCP589901 DCP655251:DCP655437 DCP720787:DCP720973 DCP786323:DCP786509 DCP851859:DCP852045 DCP917395:DCP917581 DCP982931:DCP983117 DCS7:DCS36 DCS38:DCS75 DCS78:DCS98 DCS100:DCS119 DCS65427:DCS65613 DCS130963:DCS131149 DCS196499:DCS196685 DCS262035:DCS262221 DCS327571:DCS327757 DCS393107:DCS393293 DCS458643:DCS458829 DCS524179:DCS524365 DCS589715:DCS589901 DCS655251:DCS655437 DCS720787:DCS720973 DCS786323:DCS786509 DCS851859:DCS852045 DCS917395:DCS917581 DCS982931:DCS983117 DCV7:DCV36 DCV38:DCV75 DCV78:DCV98 DCV100:DCV119 DCV65427:DCV65613 DCV130963:DCV131149 DCV196499:DCV196685 DCV262035:DCV262221 DCV327571:DCV327757 DCV393107:DCV393293 DCV458643:DCV458829 DCV524179:DCV524365 DCV589715:DCV589901 DCV655251:DCV655437 DCV720787:DCV720973 DCV786323:DCV786509 DCV851859:DCV852045 DCV917395:DCV917581 DCV982931:DCV983117 DCY7:DCY36 DCY38:DCY75 DCY78:DCY98 DCY100:DCY119 DCY65427:DCY65613 DCY130963:DCY131149 DCY196499:DCY196685 DCY262035:DCY262221 DCY327571:DCY327757 DCY393107:DCY393293 DCY458643:DCY458829 DCY524179:DCY524365 DCY589715:DCY589901 DCY655251:DCY655437 DCY720787:DCY720973 DCY786323:DCY786509 DCY851859:DCY852045 DCY917395:DCY917581 DCY982931:DCY983117 DMI7:DMI36 DMI38:DMI75 DMI78:DMI98 DMI100:DMI119 DMI65427:DMI65613 DMI130963:DMI131149 DMI196499:DMI196685 DMI262035:DMI262221 DMI327571:DMI327757 DMI393107:DMI393293 DMI458643:DMI458829 DMI524179:DMI524365 DMI589715:DMI589901 DMI655251:DMI655437 DMI720787:DMI720973 DMI786323:DMI786509 DMI851859:DMI852045 DMI917395:DMI917581 DMI982931:DMI983117 DML7:DML36 DML38:DML75 DML78:DML98 DML100:DML119 DML65427:DML65613 DML130963:DML131149 DML196499:DML196685 DML262035:DML262221 DML327571:DML327757 DML393107:DML393293 DML458643:DML458829 DML524179:DML524365 DML589715:DML589901 DML655251:DML655437 DML720787:DML720973 DML786323:DML786509 DML851859:DML852045 DML917395:DML917581 DML982931:DML983117 DMO7:DMO36 DMO38:DMO75 DMO78:DMO98 DMO100:DMO119 DMO65427:DMO65613 DMO130963:DMO131149 DMO196499:DMO196685 DMO262035:DMO262221 DMO327571:DMO327757 DMO393107:DMO393293 DMO458643:DMO458829 DMO524179:DMO524365 DMO589715:DMO589901 DMO655251:DMO655437 DMO720787:DMO720973 DMO786323:DMO786509 DMO851859:DMO852045 DMO917395:DMO917581 DMO982931:DMO983117 DMR7:DMR36 DMR38:DMR75 DMR78:DMR98 DMR100:DMR119 DMR65427:DMR65613 DMR130963:DMR131149 DMR196499:DMR196685 DMR262035:DMR262221 DMR327571:DMR327757 DMR393107:DMR393293 DMR458643:DMR458829 DMR524179:DMR524365 DMR589715:DMR589901 DMR655251:DMR655437 DMR720787:DMR720973 DMR786323:DMR786509 DMR851859:DMR852045 DMR917395:DMR917581 DMR982931:DMR983117 DMU7:DMU36 DMU38:DMU75 DMU78:DMU98 DMU100:DMU119 DMU65427:DMU65613 DMU130963:DMU131149 DMU196499:DMU196685 DMU262035:DMU262221 DMU327571:DMU327757 DMU393107:DMU393293 DMU458643:DMU458829 DMU524179:DMU524365 DMU589715:DMU589901 DMU655251:DMU655437 DMU720787:DMU720973 DMU786323:DMU786509 DMU851859:DMU852045 DMU917395:DMU917581 DMU982931:DMU983117 DWE7:DWE36 DWE38:DWE75 DWE78:DWE98 DWE100:DWE119 DWE65427:DWE65613 DWE130963:DWE131149 DWE196499:DWE196685 DWE262035:DWE262221 DWE327571:DWE327757 DWE393107:DWE393293 DWE458643:DWE458829 DWE524179:DWE524365 DWE589715:DWE589901 DWE655251:DWE655437 DWE720787:DWE720973 DWE786323:DWE786509 DWE851859:DWE852045 DWE917395:DWE917581 DWE982931:DWE983117 DWH7:DWH36 DWH38:DWH75 DWH78:DWH98 DWH100:DWH119 DWH65427:DWH65613 DWH130963:DWH131149 DWH196499:DWH196685 DWH262035:DWH262221 DWH327571:DWH327757 DWH393107:DWH393293 DWH458643:DWH458829 DWH524179:DWH524365 DWH589715:DWH589901 DWH655251:DWH655437 DWH720787:DWH720973 DWH786323:DWH786509 DWH851859:DWH852045 DWH917395:DWH917581 DWH982931:DWH983117 DWK7:DWK36 DWK38:DWK75 DWK78:DWK98 DWK100:DWK119 DWK65427:DWK65613 DWK130963:DWK131149 DWK196499:DWK196685 DWK262035:DWK262221 DWK327571:DWK327757 DWK393107:DWK393293 DWK458643:DWK458829 DWK524179:DWK524365 DWK589715:DWK589901 DWK655251:DWK655437 DWK720787:DWK720973 DWK786323:DWK786509 DWK851859:DWK852045 DWK917395:DWK917581 DWK982931:DWK983117 DWN7:DWN36 DWN38:DWN75 DWN78:DWN98 DWN100:DWN119 DWN65427:DWN65613 DWN130963:DWN131149 DWN196499:DWN196685 DWN262035:DWN262221 DWN327571:DWN327757 DWN393107:DWN393293 DWN458643:DWN458829 DWN524179:DWN524365 DWN589715:DWN589901 DWN655251:DWN655437 DWN720787:DWN720973 DWN786323:DWN786509 DWN851859:DWN852045 DWN917395:DWN917581 DWN982931:DWN983117 DWQ7:DWQ36 DWQ38:DWQ75 DWQ78:DWQ98 DWQ100:DWQ119 DWQ65427:DWQ65613 DWQ130963:DWQ131149 DWQ196499:DWQ196685 DWQ262035:DWQ262221 DWQ327571:DWQ327757 DWQ393107:DWQ393293 DWQ458643:DWQ458829 DWQ524179:DWQ524365 DWQ589715:DWQ589901 DWQ655251:DWQ655437 DWQ720787:DWQ720973 DWQ786323:DWQ786509 DWQ851859:DWQ852045 DWQ917395:DWQ917581 DWQ982931:DWQ983117 EGA7:EGA36 EGA38:EGA75 EGA78:EGA98 EGA100:EGA119 EGA65427:EGA65613 EGA130963:EGA131149 EGA196499:EGA196685 EGA262035:EGA262221 EGA327571:EGA327757 EGA393107:EGA393293 EGA458643:EGA458829 EGA524179:EGA524365 EGA589715:EGA589901 EGA655251:EGA655437 EGA720787:EGA720973 EGA786323:EGA786509 EGA851859:EGA852045 EGA917395:EGA917581 EGA982931:EGA983117 EGD7:EGD36 EGD38:EGD75 EGD78:EGD98 EGD100:EGD119 EGD65427:EGD65613 EGD130963:EGD131149 EGD196499:EGD196685 EGD262035:EGD262221 EGD327571:EGD327757 EGD393107:EGD393293 EGD458643:EGD458829 EGD524179:EGD524365 EGD589715:EGD589901 EGD655251:EGD655437 EGD720787:EGD720973 EGD786323:EGD786509 EGD851859:EGD852045 EGD917395:EGD917581 EGD982931:EGD983117 EGG7:EGG36 EGG38:EGG75 EGG78:EGG98 EGG100:EGG119 EGG65427:EGG65613 EGG130963:EGG131149 EGG196499:EGG196685 EGG262035:EGG262221 EGG327571:EGG327757 EGG393107:EGG393293 EGG458643:EGG458829 EGG524179:EGG524365 EGG589715:EGG589901 EGG655251:EGG655437 EGG720787:EGG720973 EGG786323:EGG786509 EGG851859:EGG852045 EGG917395:EGG917581 EGG982931:EGG983117 EGJ7:EGJ36 EGJ38:EGJ75 EGJ78:EGJ98 EGJ100:EGJ119 EGJ65427:EGJ65613 EGJ130963:EGJ131149 EGJ196499:EGJ196685 EGJ262035:EGJ262221 EGJ327571:EGJ327757 EGJ393107:EGJ393293 EGJ458643:EGJ458829 EGJ524179:EGJ524365 EGJ589715:EGJ589901 EGJ655251:EGJ655437 EGJ720787:EGJ720973 EGJ786323:EGJ786509 EGJ851859:EGJ852045 EGJ917395:EGJ917581 EGJ982931:EGJ983117 EGM7:EGM36 EGM38:EGM75 EGM78:EGM98 EGM100:EGM119 EGM65427:EGM65613 EGM130963:EGM131149 EGM196499:EGM196685 EGM262035:EGM262221 EGM327571:EGM327757 EGM393107:EGM393293 EGM458643:EGM458829 EGM524179:EGM524365 EGM589715:EGM589901 EGM655251:EGM655437 EGM720787:EGM720973 EGM786323:EGM786509 EGM851859:EGM852045 EGM917395:EGM917581 EGM982931:EGM983117 EPW7:EPW36 EPW38:EPW75 EPW78:EPW98 EPW100:EPW119 EPW65427:EPW65613 EPW130963:EPW131149 EPW196499:EPW196685 EPW262035:EPW262221 EPW327571:EPW327757 EPW393107:EPW393293 EPW458643:EPW458829 EPW524179:EPW524365 EPW589715:EPW589901 EPW655251:EPW655437 EPW720787:EPW720973 EPW786323:EPW786509 EPW851859:EPW852045 EPW917395:EPW917581 EPW982931:EPW983117 EPZ7:EPZ36 EPZ38:EPZ75 EPZ78:EPZ98 EPZ100:EPZ119 EPZ65427:EPZ65613 EPZ130963:EPZ131149 EPZ196499:EPZ196685 EPZ262035:EPZ262221 EPZ327571:EPZ327757 EPZ393107:EPZ393293 EPZ458643:EPZ458829 EPZ524179:EPZ524365 EPZ589715:EPZ589901 EPZ655251:EPZ655437 EPZ720787:EPZ720973 EPZ786323:EPZ786509 EPZ851859:EPZ852045 EPZ917395:EPZ917581 EPZ982931:EPZ983117 EQC7:EQC36 EQC38:EQC75 EQC78:EQC98 EQC100:EQC119 EQC65427:EQC65613 EQC130963:EQC131149 EQC196499:EQC196685 EQC262035:EQC262221 EQC327571:EQC327757 EQC393107:EQC393293 EQC458643:EQC458829 EQC524179:EQC524365 EQC589715:EQC589901 EQC655251:EQC655437 EQC720787:EQC720973 EQC786323:EQC786509 EQC851859:EQC852045 EQC917395:EQC917581 EQC982931:EQC983117 EQF7:EQF36 EQF38:EQF75 EQF78:EQF98 EQF100:EQF119 EQF65427:EQF65613 EQF130963:EQF131149 EQF196499:EQF196685 EQF262035:EQF262221 EQF327571:EQF327757 EQF393107:EQF393293 EQF458643:EQF458829 EQF524179:EQF524365 EQF589715:EQF589901 EQF655251:EQF655437 EQF720787:EQF720973 EQF786323:EQF786509 EQF851859:EQF852045 EQF917395:EQF917581 EQF982931:EQF983117 EQI7:EQI36 EQI38:EQI75 EQI78:EQI98 EQI100:EQI119 EQI65427:EQI65613 EQI130963:EQI131149 EQI196499:EQI196685 EQI262035:EQI262221 EQI327571:EQI327757 EQI393107:EQI393293 EQI458643:EQI458829 EQI524179:EQI524365 EQI589715:EQI589901 EQI655251:EQI655437 EQI720787:EQI720973 EQI786323:EQI786509 EQI851859:EQI852045 EQI917395:EQI917581 EQI982931:EQI983117 EZS7:EZS36 EZS38:EZS75 EZS78:EZS98 EZS100:EZS119 EZS65427:EZS65613 EZS130963:EZS131149 EZS196499:EZS196685 EZS262035:EZS262221 EZS327571:EZS327757 EZS393107:EZS393293 EZS458643:EZS458829 EZS524179:EZS524365 EZS589715:EZS589901 EZS655251:EZS655437 EZS720787:EZS720973 EZS786323:EZS786509 EZS851859:EZS852045 EZS917395:EZS917581 EZS982931:EZS983117 EZV7:EZV36 EZV38:EZV75 EZV78:EZV98 EZV100:EZV119 EZV65427:EZV65613 EZV130963:EZV131149 EZV196499:EZV196685 EZV262035:EZV262221 EZV327571:EZV327757 EZV393107:EZV393293 EZV458643:EZV458829 EZV524179:EZV524365 EZV589715:EZV589901 EZV655251:EZV655437 EZV720787:EZV720973 EZV786323:EZV786509 EZV851859:EZV852045 EZV917395:EZV917581 EZV982931:EZV983117 EZY7:EZY36 EZY38:EZY75 EZY78:EZY98 EZY100:EZY119 EZY65427:EZY65613 EZY130963:EZY131149 EZY196499:EZY196685 EZY262035:EZY262221 EZY327571:EZY327757 EZY393107:EZY393293 EZY458643:EZY458829 EZY524179:EZY524365 EZY589715:EZY589901 EZY655251:EZY655437 EZY720787:EZY720973 EZY786323:EZY786509 EZY851859:EZY852045 EZY917395:EZY917581 EZY982931:EZY983117 FAB7:FAB36 FAB38:FAB75 FAB78:FAB98 FAB100:FAB119 FAB65427:FAB65613 FAB130963:FAB131149 FAB196499:FAB196685 FAB262035:FAB262221 FAB327571:FAB327757 FAB393107:FAB393293 FAB458643:FAB458829 FAB524179:FAB524365 FAB589715:FAB589901 FAB655251:FAB655437 FAB720787:FAB720973 FAB786323:FAB786509 FAB851859:FAB852045 FAB917395:FAB917581 FAB982931:FAB983117 FAE7:FAE36 FAE38:FAE75 FAE78:FAE98 FAE100:FAE119 FAE65427:FAE65613 FAE130963:FAE131149 FAE196499:FAE196685 FAE262035:FAE262221 FAE327571:FAE327757 FAE393107:FAE393293 FAE458643:FAE458829 FAE524179:FAE524365 FAE589715:FAE589901 FAE655251:FAE655437 FAE720787:FAE720973 FAE786323:FAE786509 FAE851859:FAE852045 FAE917395:FAE917581 FAE982931:FAE983117 FJO7:FJO36 FJO38:FJO75 FJO78:FJO98 FJO100:FJO119 FJO65427:FJO65613 FJO130963:FJO131149 FJO196499:FJO196685 FJO262035:FJO262221 FJO327571:FJO327757 FJO393107:FJO393293 FJO458643:FJO458829 FJO524179:FJO524365 FJO589715:FJO589901 FJO655251:FJO655437 FJO720787:FJO720973 FJO786323:FJO786509 FJO851859:FJO852045 FJO917395:FJO917581 FJO982931:FJO983117 FJR7:FJR36 FJR38:FJR75 FJR78:FJR98 FJR100:FJR119 FJR65427:FJR65613 FJR130963:FJR131149 FJR196499:FJR196685 FJR262035:FJR262221 FJR327571:FJR327757 FJR393107:FJR393293 FJR458643:FJR458829 FJR524179:FJR524365 FJR589715:FJR589901 FJR655251:FJR655437 FJR720787:FJR720973 FJR786323:FJR786509 FJR851859:FJR852045 FJR917395:FJR917581 FJR982931:FJR983117 FJU7:FJU36 FJU38:FJU75 FJU78:FJU98 FJU100:FJU119 FJU65427:FJU65613 FJU130963:FJU131149 FJU196499:FJU196685 FJU262035:FJU262221 FJU327571:FJU327757 FJU393107:FJU393293 FJU458643:FJU458829 FJU524179:FJU524365 FJU589715:FJU589901 FJU655251:FJU655437 FJU720787:FJU720973 FJU786323:FJU786509 FJU851859:FJU852045 FJU917395:FJU917581 FJU982931:FJU983117 FJX7:FJX36 FJX38:FJX75 FJX78:FJX98 FJX100:FJX119 FJX65427:FJX65613 FJX130963:FJX131149 FJX196499:FJX196685 FJX262035:FJX262221 FJX327571:FJX327757 FJX393107:FJX393293 FJX458643:FJX458829 FJX524179:FJX524365 FJX589715:FJX589901 FJX655251:FJX655437 FJX720787:FJX720973 FJX786323:FJX786509 FJX851859:FJX852045 FJX917395:FJX917581 FJX982931:FJX983117 FKA7:FKA36 FKA38:FKA75 FKA78:FKA98 FKA100:FKA119 FKA65427:FKA65613 FKA130963:FKA131149 FKA196499:FKA196685 FKA262035:FKA262221 FKA327571:FKA327757 FKA393107:FKA393293 FKA458643:FKA458829 FKA524179:FKA524365 FKA589715:FKA589901 FKA655251:FKA655437 FKA720787:FKA720973 FKA786323:FKA786509 FKA851859:FKA852045 FKA917395:FKA917581 FKA982931:FKA983117 FTK7:FTK36 FTK38:FTK75 FTK78:FTK98 FTK100:FTK119 FTK65427:FTK65613 FTK130963:FTK131149 FTK196499:FTK196685 FTK262035:FTK262221 FTK327571:FTK327757 FTK393107:FTK393293 FTK458643:FTK458829 FTK524179:FTK524365 FTK589715:FTK589901 FTK655251:FTK655437 FTK720787:FTK720973 FTK786323:FTK786509 FTK851859:FTK852045 FTK917395:FTK917581 FTK982931:FTK983117 FTN7:FTN36 FTN38:FTN75 FTN78:FTN98 FTN100:FTN119 FTN65427:FTN65613 FTN130963:FTN131149 FTN196499:FTN196685 FTN262035:FTN262221 FTN327571:FTN327757 FTN393107:FTN393293 FTN458643:FTN458829 FTN524179:FTN524365 FTN589715:FTN589901 FTN655251:FTN655437 FTN720787:FTN720973 FTN786323:FTN786509 FTN851859:FTN852045 FTN917395:FTN917581 FTN982931:FTN983117 FTQ7:FTQ36 FTQ38:FTQ75 FTQ78:FTQ98 FTQ100:FTQ119 FTQ65427:FTQ65613 FTQ130963:FTQ131149 FTQ196499:FTQ196685 FTQ262035:FTQ262221 FTQ327571:FTQ327757 FTQ393107:FTQ393293 FTQ458643:FTQ458829 FTQ524179:FTQ524365 FTQ589715:FTQ589901 FTQ655251:FTQ655437 FTQ720787:FTQ720973 FTQ786323:FTQ786509 FTQ851859:FTQ852045 FTQ917395:FTQ917581 FTQ982931:FTQ983117 FTT7:FTT36 FTT38:FTT75 FTT78:FTT98 FTT100:FTT119 FTT65427:FTT65613 FTT130963:FTT131149 FTT196499:FTT196685 FTT262035:FTT262221 FTT327571:FTT327757 FTT393107:FTT393293 FTT458643:FTT458829 FTT524179:FTT524365 FTT589715:FTT589901 FTT655251:FTT655437 FTT720787:FTT720973 FTT786323:FTT786509 FTT851859:FTT852045 FTT917395:FTT917581 FTT982931:FTT983117 FTW7:FTW36 FTW38:FTW75 FTW78:FTW98 FTW100:FTW119 FTW65427:FTW65613 FTW130963:FTW131149 FTW196499:FTW196685 FTW262035:FTW262221 FTW327571:FTW327757 FTW393107:FTW393293 FTW458643:FTW458829 FTW524179:FTW524365 FTW589715:FTW589901 FTW655251:FTW655437 FTW720787:FTW720973 FTW786323:FTW786509 FTW851859:FTW852045 FTW917395:FTW917581 FTW982931:FTW983117 GDG7:GDG36 GDG38:GDG75 GDG78:GDG98 GDG100:GDG119 GDG65427:GDG65613 GDG130963:GDG131149 GDG196499:GDG196685 GDG262035:GDG262221 GDG327571:GDG327757 GDG393107:GDG393293 GDG458643:GDG458829 GDG524179:GDG524365 GDG589715:GDG589901 GDG655251:GDG655437 GDG720787:GDG720973 GDG786323:GDG786509 GDG851859:GDG852045 GDG917395:GDG917581 GDG982931:GDG983117 GDJ7:GDJ36 GDJ38:GDJ75 GDJ78:GDJ98 GDJ100:GDJ119 GDJ65427:GDJ65613 GDJ130963:GDJ131149 GDJ196499:GDJ196685 GDJ262035:GDJ262221 GDJ327571:GDJ327757 GDJ393107:GDJ393293 GDJ458643:GDJ458829 GDJ524179:GDJ524365 GDJ589715:GDJ589901 GDJ655251:GDJ655437 GDJ720787:GDJ720973 GDJ786323:GDJ786509 GDJ851859:GDJ852045 GDJ917395:GDJ917581 GDJ982931:GDJ983117 GDM7:GDM36 GDM38:GDM75 GDM78:GDM98 GDM100:GDM119 GDM65427:GDM65613 GDM130963:GDM131149 GDM196499:GDM196685 GDM262035:GDM262221 GDM327571:GDM327757 GDM393107:GDM393293 GDM458643:GDM458829 GDM524179:GDM524365 GDM589715:GDM589901 GDM655251:GDM655437 GDM720787:GDM720973 GDM786323:GDM786509 GDM851859:GDM852045 GDM917395:GDM917581 GDM982931:GDM983117 GDP7:GDP36 GDP38:GDP75 GDP78:GDP98 GDP100:GDP119 GDP65427:GDP65613 GDP130963:GDP131149 GDP196499:GDP196685 GDP262035:GDP262221 GDP327571:GDP327757 GDP393107:GDP393293 GDP458643:GDP458829 GDP524179:GDP524365 GDP589715:GDP589901 GDP655251:GDP655437 GDP720787:GDP720973 GDP786323:GDP786509 GDP851859:GDP852045 GDP917395:GDP917581 GDP982931:GDP983117 GDS7:GDS36 GDS38:GDS75 GDS78:GDS98 GDS100:GDS119 GDS65427:GDS65613 GDS130963:GDS131149 GDS196499:GDS196685 GDS262035:GDS262221 GDS327571:GDS327757 GDS393107:GDS393293 GDS458643:GDS458829 GDS524179:GDS524365 GDS589715:GDS589901 GDS655251:GDS655437 GDS720787:GDS720973 GDS786323:GDS786509 GDS851859:GDS852045 GDS917395:GDS917581 GDS982931:GDS983117 GNC7:GNC36 GNC38:GNC75 GNC78:GNC98 GNC100:GNC119 GNC65427:GNC65613 GNC130963:GNC131149 GNC196499:GNC196685 GNC262035:GNC262221 GNC327571:GNC327757 GNC393107:GNC393293 GNC458643:GNC458829 GNC524179:GNC524365 GNC589715:GNC589901 GNC655251:GNC655437 GNC720787:GNC720973 GNC786323:GNC786509 GNC851859:GNC852045 GNC917395:GNC917581 GNC982931:GNC983117 GNF7:GNF36 GNF38:GNF75 GNF78:GNF98 GNF100:GNF119 GNF65427:GNF65613 GNF130963:GNF131149 GNF196499:GNF196685 GNF262035:GNF262221 GNF327571:GNF327757 GNF393107:GNF393293 GNF458643:GNF458829 GNF524179:GNF524365 GNF589715:GNF589901 GNF655251:GNF655437 GNF720787:GNF720973 GNF786323:GNF786509 GNF851859:GNF852045 GNF917395:GNF917581 GNF982931:GNF983117 GNI7:GNI36 GNI38:GNI75 GNI78:GNI98 GNI100:GNI119 GNI65427:GNI65613 GNI130963:GNI131149 GNI196499:GNI196685 GNI262035:GNI262221 GNI327571:GNI327757 GNI393107:GNI393293 GNI458643:GNI458829 GNI524179:GNI524365 GNI589715:GNI589901 GNI655251:GNI655437 GNI720787:GNI720973 GNI786323:GNI786509 GNI851859:GNI852045 GNI917395:GNI917581 GNI982931:GNI983117 GNL7:GNL36 GNL38:GNL75 GNL78:GNL98 GNL100:GNL119 GNL65427:GNL65613 GNL130963:GNL131149 GNL196499:GNL196685 GNL262035:GNL262221 GNL327571:GNL327757 GNL393107:GNL393293 GNL458643:GNL458829 GNL524179:GNL524365 GNL589715:GNL589901 GNL655251:GNL655437 GNL720787:GNL720973 GNL786323:GNL786509 GNL851859:GNL852045 GNL917395:GNL917581 GNL982931:GNL983117 GNO7:GNO36 GNO38:GNO75 GNO78:GNO98 GNO100:GNO119 GNO65427:GNO65613 GNO130963:GNO131149 GNO196499:GNO196685 GNO262035:GNO262221 GNO327571:GNO327757 GNO393107:GNO393293 GNO458643:GNO458829 GNO524179:GNO524365 GNO589715:GNO589901 GNO655251:GNO655437 GNO720787:GNO720973 GNO786323:GNO786509 GNO851859:GNO852045 GNO917395:GNO917581 GNO982931:GNO983117 GWY7:GWY36 GWY38:GWY75 GWY78:GWY98 GWY100:GWY119 GWY65427:GWY65613 GWY130963:GWY131149 GWY196499:GWY196685 GWY262035:GWY262221 GWY327571:GWY327757 GWY393107:GWY393293 GWY458643:GWY458829 GWY524179:GWY524365 GWY589715:GWY589901 GWY655251:GWY655437 GWY720787:GWY720973 GWY786323:GWY786509 GWY851859:GWY852045 GWY917395:GWY917581 GWY982931:GWY983117 GXB7:GXB36 GXB38:GXB75 GXB78:GXB98 GXB100:GXB119 GXB65427:GXB65613 GXB130963:GXB131149 GXB196499:GXB196685 GXB262035:GXB262221 GXB327571:GXB327757 GXB393107:GXB393293 GXB458643:GXB458829 GXB524179:GXB524365 GXB589715:GXB589901 GXB655251:GXB655437 GXB720787:GXB720973 GXB786323:GXB786509 GXB851859:GXB852045 GXB917395:GXB917581 GXB982931:GXB983117 GXE7:GXE36 GXE38:GXE75 GXE78:GXE98 GXE100:GXE119 GXE65427:GXE65613 GXE130963:GXE131149 GXE196499:GXE196685 GXE262035:GXE262221 GXE327571:GXE327757 GXE393107:GXE393293 GXE458643:GXE458829 GXE524179:GXE524365 GXE589715:GXE589901 GXE655251:GXE655437 GXE720787:GXE720973 GXE786323:GXE786509 GXE851859:GXE852045 GXE917395:GXE917581 GXE982931:GXE983117 GXH7:GXH36 GXH38:GXH75 GXH78:GXH98 GXH100:GXH119 GXH65427:GXH65613 GXH130963:GXH131149 GXH196499:GXH196685 GXH262035:GXH262221 GXH327571:GXH327757 GXH393107:GXH393293 GXH458643:GXH458829 GXH524179:GXH524365 GXH589715:GXH589901 GXH655251:GXH655437 GXH720787:GXH720973 GXH786323:GXH786509 GXH851859:GXH852045 GXH917395:GXH917581 GXH982931:GXH983117 GXK7:GXK36 GXK38:GXK75 GXK78:GXK98 GXK100:GXK119 GXK65427:GXK65613 GXK130963:GXK131149 GXK196499:GXK196685 GXK262035:GXK262221 GXK327571:GXK327757 GXK393107:GXK393293 GXK458643:GXK458829 GXK524179:GXK524365 GXK589715:GXK589901 GXK655251:GXK655437 GXK720787:GXK720973 GXK786323:GXK786509 GXK851859:GXK852045 GXK917395:GXK917581 GXK982931:GXK983117 HGU7:HGU36 HGU38:HGU75 HGU78:HGU98 HGU100:HGU119 HGU65427:HGU65613 HGU130963:HGU131149 HGU196499:HGU196685 HGU262035:HGU262221 HGU327571:HGU327757 HGU393107:HGU393293 HGU458643:HGU458829 HGU524179:HGU524365 HGU589715:HGU589901 HGU655251:HGU655437 HGU720787:HGU720973 HGU786323:HGU786509 HGU851859:HGU852045 HGU917395:HGU917581 HGU982931:HGU983117 HGX7:HGX36 HGX38:HGX75 HGX78:HGX98 HGX100:HGX119 HGX65427:HGX65613 HGX130963:HGX131149 HGX196499:HGX196685 HGX262035:HGX262221 HGX327571:HGX327757 HGX393107:HGX393293 HGX458643:HGX458829 HGX524179:HGX524365 HGX589715:HGX589901 HGX655251:HGX655437 HGX720787:HGX720973 HGX786323:HGX786509 HGX851859:HGX852045 HGX917395:HGX917581 HGX982931:HGX983117 HHA7:HHA36 HHA38:HHA75 HHA78:HHA98 HHA100:HHA119 HHA65427:HHA65613 HHA130963:HHA131149 HHA196499:HHA196685 HHA262035:HHA262221 HHA327571:HHA327757 HHA393107:HHA393293 HHA458643:HHA458829 HHA524179:HHA524365 HHA589715:HHA589901 HHA655251:HHA655437 HHA720787:HHA720973 HHA786323:HHA786509 HHA851859:HHA852045 HHA917395:HHA917581 HHA982931:HHA983117 HHD7:HHD36 HHD38:HHD75 HHD78:HHD98 HHD100:HHD119 HHD65427:HHD65613 HHD130963:HHD131149 HHD196499:HHD196685 HHD262035:HHD262221 HHD327571:HHD327757 HHD393107:HHD393293 HHD458643:HHD458829 HHD524179:HHD524365 HHD589715:HHD589901 HHD655251:HHD655437 HHD720787:HHD720973 HHD786323:HHD786509 HHD851859:HHD852045 HHD917395:HHD917581 HHD982931:HHD983117 HHG7:HHG36 HHG38:HHG75 HHG78:HHG98 HHG100:HHG119 HHG65427:HHG65613 HHG130963:HHG131149 HHG196499:HHG196685 HHG262035:HHG262221 HHG327571:HHG327757 HHG393107:HHG393293 HHG458643:HHG458829 HHG524179:HHG524365 HHG589715:HHG589901 HHG655251:HHG655437 HHG720787:HHG720973 HHG786323:HHG786509 HHG851859:HHG852045 HHG917395:HHG917581 HHG982931:HHG983117 HQQ7:HQQ36 HQQ38:HQQ75 HQQ78:HQQ98 HQQ100:HQQ119 HQQ65427:HQQ65613 HQQ130963:HQQ131149 HQQ196499:HQQ196685 HQQ262035:HQQ262221 HQQ327571:HQQ327757 HQQ393107:HQQ393293 HQQ458643:HQQ458829 HQQ524179:HQQ524365 HQQ589715:HQQ589901 HQQ655251:HQQ655437 HQQ720787:HQQ720973 HQQ786323:HQQ786509 HQQ851859:HQQ852045 HQQ917395:HQQ917581 HQQ982931:HQQ983117 HQT7:HQT36 HQT38:HQT75 HQT78:HQT98 HQT100:HQT119 HQT65427:HQT65613 HQT130963:HQT131149 HQT196499:HQT196685 HQT262035:HQT262221 HQT327571:HQT327757 HQT393107:HQT393293 HQT458643:HQT458829 HQT524179:HQT524365 HQT589715:HQT589901 HQT655251:HQT655437 HQT720787:HQT720973 HQT786323:HQT786509 HQT851859:HQT852045 HQT917395:HQT917581 HQT982931:HQT983117 HQW7:HQW36 HQW38:HQW75 HQW78:HQW98 HQW100:HQW119 HQW65427:HQW65613 HQW130963:HQW131149 HQW196499:HQW196685 HQW262035:HQW262221 HQW327571:HQW327757 HQW393107:HQW393293 HQW458643:HQW458829 HQW524179:HQW524365 HQW589715:HQW589901 HQW655251:HQW655437 HQW720787:HQW720973 HQW786323:HQW786509 HQW851859:HQW852045 HQW917395:HQW917581 HQW982931:HQW983117 HQZ7:HQZ36 HQZ38:HQZ75 HQZ78:HQZ98 HQZ100:HQZ119 HQZ65427:HQZ65613 HQZ130963:HQZ131149 HQZ196499:HQZ196685 HQZ262035:HQZ262221 HQZ327571:HQZ327757 HQZ393107:HQZ393293 HQZ458643:HQZ458829 HQZ524179:HQZ524365 HQZ589715:HQZ589901 HQZ655251:HQZ655437 HQZ720787:HQZ720973 HQZ786323:HQZ786509 HQZ851859:HQZ852045 HQZ917395:HQZ917581 HQZ982931:HQZ983117 HRC7:HRC36 HRC38:HRC75 HRC78:HRC98 HRC100:HRC119 HRC65427:HRC65613 HRC130963:HRC131149 HRC196499:HRC196685 HRC262035:HRC262221 HRC327571:HRC327757 HRC393107:HRC393293 HRC458643:HRC458829 HRC524179:HRC524365 HRC589715:HRC589901 HRC655251:HRC655437 HRC720787:HRC720973 HRC786323:HRC786509 HRC851859:HRC852045 HRC917395:HRC917581 HRC982931:HRC983117 IAM7:IAM36 IAM38:IAM75 IAM78:IAM98 IAM100:IAM119 IAM65427:IAM65613 IAM130963:IAM131149 IAM196499:IAM196685 IAM262035:IAM262221 IAM327571:IAM327757 IAM393107:IAM393293 IAM458643:IAM458829 IAM524179:IAM524365 IAM589715:IAM589901 IAM655251:IAM655437 IAM720787:IAM720973 IAM786323:IAM786509 IAM851859:IAM852045 IAM917395:IAM917581 IAM982931:IAM983117 IAP7:IAP36 IAP38:IAP75 IAP78:IAP98 IAP100:IAP119 IAP65427:IAP65613 IAP130963:IAP131149 IAP196499:IAP196685 IAP262035:IAP262221 IAP327571:IAP327757 IAP393107:IAP393293 IAP458643:IAP458829 IAP524179:IAP524365 IAP589715:IAP589901 IAP655251:IAP655437 IAP720787:IAP720973 IAP786323:IAP786509 IAP851859:IAP852045 IAP917395:IAP917581 IAP982931:IAP983117 IAS7:IAS36 IAS38:IAS75 IAS78:IAS98 IAS100:IAS119 IAS65427:IAS65613 IAS130963:IAS131149 IAS196499:IAS196685 IAS262035:IAS262221 IAS327571:IAS327757 IAS393107:IAS393293 IAS458643:IAS458829 IAS524179:IAS524365 IAS589715:IAS589901 IAS655251:IAS655437 IAS720787:IAS720973 IAS786323:IAS786509 IAS851859:IAS852045 IAS917395:IAS917581 IAS982931:IAS983117 IAV7:IAV36 IAV38:IAV75 IAV78:IAV98 IAV100:IAV119 IAV65427:IAV65613 IAV130963:IAV131149 IAV196499:IAV196685 IAV262035:IAV262221 IAV327571:IAV327757 IAV393107:IAV393293 IAV458643:IAV458829 IAV524179:IAV524365 IAV589715:IAV589901 IAV655251:IAV655437 IAV720787:IAV720973 IAV786323:IAV786509 IAV851859:IAV852045 IAV917395:IAV917581 IAV982931:IAV983117 IAY7:IAY36 IAY38:IAY75 IAY78:IAY98 IAY100:IAY119 IAY65427:IAY65613 IAY130963:IAY131149 IAY196499:IAY196685 IAY262035:IAY262221 IAY327571:IAY327757 IAY393107:IAY393293 IAY458643:IAY458829 IAY524179:IAY524365 IAY589715:IAY589901 IAY655251:IAY655437 IAY720787:IAY720973 IAY786323:IAY786509 IAY851859:IAY852045 IAY917395:IAY917581 IAY982931:IAY983117 IKI7:IKI36 IKI38:IKI75 IKI78:IKI98 IKI100:IKI119 IKI65427:IKI65613 IKI130963:IKI131149 IKI196499:IKI196685 IKI262035:IKI262221 IKI327571:IKI327757 IKI393107:IKI393293 IKI458643:IKI458829 IKI524179:IKI524365 IKI589715:IKI589901 IKI655251:IKI655437 IKI720787:IKI720973 IKI786323:IKI786509 IKI851859:IKI852045 IKI917395:IKI917581 IKI982931:IKI983117 IKL7:IKL36 IKL38:IKL75 IKL78:IKL98 IKL100:IKL119 IKL65427:IKL65613 IKL130963:IKL131149 IKL196499:IKL196685 IKL262035:IKL262221 IKL327571:IKL327757 IKL393107:IKL393293 IKL458643:IKL458829 IKL524179:IKL524365 IKL589715:IKL589901 IKL655251:IKL655437 IKL720787:IKL720973 IKL786323:IKL786509 IKL851859:IKL852045 IKL917395:IKL917581 IKL982931:IKL983117 IKO7:IKO36 IKO38:IKO75 IKO78:IKO98 IKO100:IKO119 IKO65427:IKO65613 IKO130963:IKO131149 IKO196499:IKO196685 IKO262035:IKO262221 IKO327571:IKO327757 IKO393107:IKO393293 IKO458643:IKO458829 IKO524179:IKO524365 IKO589715:IKO589901 IKO655251:IKO655437 IKO720787:IKO720973 IKO786323:IKO786509 IKO851859:IKO852045 IKO917395:IKO917581 IKO982931:IKO983117 IKR7:IKR36 IKR38:IKR75 IKR78:IKR98 IKR100:IKR119 IKR65427:IKR65613 IKR130963:IKR131149 IKR196499:IKR196685 IKR262035:IKR262221 IKR327571:IKR327757 IKR393107:IKR393293 IKR458643:IKR458829 IKR524179:IKR524365 IKR589715:IKR589901 IKR655251:IKR655437 IKR720787:IKR720973 IKR786323:IKR786509 IKR851859:IKR852045 IKR917395:IKR917581 IKR982931:IKR983117 IKU7:IKU36 IKU38:IKU75 IKU78:IKU98 IKU100:IKU119 IKU65427:IKU65613 IKU130963:IKU131149 IKU196499:IKU196685 IKU262035:IKU262221 IKU327571:IKU327757 IKU393107:IKU393293 IKU458643:IKU458829 IKU524179:IKU524365 IKU589715:IKU589901 IKU655251:IKU655437 IKU720787:IKU720973 IKU786323:IKU786509 IKU851859:IKU852045 IKU917395:IKU917581 IKU982931:IKU983117 IUE7:IUE36 IUE38:IUE75 IUE78:IUE98 IUE100:IUE119 IUE65427:IUE65613 IUE130963:IUE131149 IUE196499:IUE196685 IUE262035:IUE262221 IUE327571:IUE327757 IUE393107:IUE393293 IUE458643:IUE458829 IUE524179:IUE524365 IUE589715:IUE589901 IUE655251:IUE655437 IUE720787:IUE720973 IUE786323:IUE786509 IUE851859:IUE852045 IUE917395:IUE917581 IUE982931:IUE983117 IUH7:IUH36 IUH38:IUH75 IUH78:IUH98 IUH100:IUH119 IUH65427:IUH65613 IUH130963:IUH131149 IUH196499:IUH196685 IUH262035:IUH262221 IUH327571:IUH327757 IUH393107:IUH393293 IUH458643:IUH458829 IUH524179:IUH524365 IUH589715:IUH589901 IUH655251:IUH655437 IUH720787:IUH720973 IUH786323:IUH786509 IUH851859:IUH852045 IUH917395:IUH917581 IUH982931:IUH983117 IUK7:IUK36 IUK38:IUK75 IUK78:IUK98 IUK100:IUK119 IUK65427:IUK65613 IUK130963:IUK131149 IUK196499:IUK196685 IUK262035:IUK262221 IUK327571:IUK327757 IUK393107:IUK393293 IUK458643:IUK458829 IUK524179:IUK524365 IUK589715:IUK589901 IUK655251:IUK655437 IUK720787:IUK720973 IUK786323:IUK786509 IUK851859:IUK852045 IUK917395:IUK917581 IUK982931:IUK983117 IUN7:IUN36 IUN38:IUN75 IUN78:IUN98 IUN100:IUN119 IUN65427:IUN65613 IUN130963:IUN131149 IUN196499:IUN196685 IUN262035:IUN262221 IUN327571:IUN327757 IUN393107:IUN393293 IUN458643:IUN458829 IUN524179:IUN524365 IUN589715:IUN589901 IUN655251:IUN655437 IUN720787:IUN720973 IUN786323:IUN786509 IUN851859:IUN852045 IUN917395:IUN917581 IUN982931:IUN983117 IUQ7:IUQ36 IUQ38:IUQ75 IUQ78:IUQ98 IUQ100:IUQ119 IUQ65427:IUQ65613 IUQ130963:IUQ131149 IUQ196499:IUQ196685 IUQ262035:IUQ262221 IUQ327571:IUQ327757 IUQ393107:IUQ393293 IUQ458643:IUQ458829 IUQ524179:IUQ524365 IUQ589715:IUQ589901 IUQ655251:IUQ655437 IUQ720787:IUQ720973 IUQ786323:IUQ786509 IUQ851859:IUQ852045 IUQ917395:IUQ917581 IUQ982931:IUQ983117 JEA7:JEA36 JEA38:JEA75 JEA78:JEA98 JEA100:JEA119 JEA65427:JEA65613 JEA130963:JEA131149 JEA196499:JEA196685 JEA262035:JEA262221 JEA327571:JEA327757 JEA393107:JEA393293 JEA458643:JEA458829 JEA524179:JEA524365 JEA589715:JEA589901 JEA655251:JEA655437 JEA720787:JEA720973 JEA786323:JEA786509 JEA851859:JEA852045 JEA917395:JEA917581 JEA982931:JEA983117 JED7:JED36 JED38:JED75 JED78:JED98 JED100:JED119 JED65427:JED65613 JED130963:JED131149 JED196499:JED196685 JED262035:JED262221 JED327571:JED327757 JED393107:JED393293 JED458643:JED458829 JED524179:JED524365 JED589715:JED589901 JED655251:JED655437 JED720787:JED720973 JED786323:JED786509 JED851859:JED852045 JED917395:JED917581 JED982931:JED983117 JEG7:JEG36 JEG38:JEG75 JEG78:JEG98 JEG100:JEG119 JEG65427:JEG65613 JEG130963:JEG131149 JEG196499:JEG196685 JEG262035:JEG262221 JEG327571:JEG327757 JEG393107:JEG393293 JEG458643:JEG458829 JEG524179:JEG524365 JEG589715:JEG589901 JEG655251:JEG655437 JEG720787:JEG720973 JEG786323:JEG786509 JEG851859:JEG852045 JEG917395:JEG917581 JEG982931:JEG983117 JEJ7:JEJ36 JEJ38:JEJ75 JEJ78:JEJ98 JEJ100:JEJ119 JEJ65427:JEJ65613 JEJ130963:JEJ131149 JEJ196499:JEJ196685 JEJ262035:JEJ262221 JEJ327571:JEJ327757 JEJ393107:JEJ393293 JEJ458643:JEJ458829 JEJ524179:JEJ524365 JEJ589715:JEJ589901 JEJ655251:JEJ655437 JEJ720787:JEJ720973 JEJ786323:JEJ786509 JEJ851859:JEJ852045 JEJ917395:JEJ917581 JEJ982931:JEJ983117 JEM7:JEM36 JEM38:JEM75 JEM78:JEM98 JEM100:JEM119 JEM65427:JEM65613 JEM130963:JEM131149 JEM196499:JEM196685 JEM262035:JEM262221 JEM327571:JEM327757 JEM393107:JEM393293 JEM458643:JEM458829 JEM524179:JEM524365 JEM589715:JEM589901 JEM655251:JEM655437 JEM720787:JEM720973 JEM786323:JEM786509 JEM851859:JEM852045 JEM917395:JEM917581 JEM982931:JEM983117 JNW7:JNW36 JNW38:JNW75 JNW78:JNW98 JNW100:JNW119 JNW65427:JNW65613 JNW130963:JNW131149 JNW196499:JNW196685 JNW262035:JNW262221 JNW327571:JNW327757 JNW393107:JNW393293 JNW458643:JNW458829 JNW524179:JNW524365 JNW589715:JNW589901 JNW655251:JNW655437 JNW720787:JNW720973 JNW786323:JNW786509 JNW851859:JNW852045 JNW917395:JNW917581 JNW982931:JNW983117 JNZ7:JNZ36 JNZ38:JNZ75 JNZ78:JNZ98 JNZ100:JNZ119 JNZ65427:JNZ65613 JNZ130963:JNZ131149 JNZ196499:JNZ196685 JNZ262035:JNZ262221 JNZ327571:JNZ327757 JNZ393107:JNZ393293 JNZ458643:JNZ458829 JNZ524179:JNZ524365 JNZ589715:JNZ589901 JNZ655251:JNZ655437 JNZ720787:JNZ720973 JNZ786323:JNZ786509 JNZ851859:JNZ852045 JNZ917395:JNZ917581 JNZ982931:JNZ983117 JOC7:JOC36 JOC38:JOC75 JOC78:JOC98 JOC100:JOC119 JOC65427:JOC65613 JOC130963:JOC131149 JOC196499:JOC196685 JOC262035:JOC262221 JOC327571:JOC327757 JOC393107:JOC393293 JOC458643:JOC458829 JOC524179:JOC524365 JOC589715:JOC589901 JOC655251:JOC655437 JOC720787:JOC720973 JOC786323:JOC786509 JOC851859:JOC852045 JOC917395:JOC917581 JOC982931:JOC983117 JOF7:JOF36 JOF38:JOF75 JOF78:JOF98 JOF100:JOF119 JOF65427:JOF65613 JOF130963:JOF131149 JOF196499:JOF196685 JOF262035:JOF262221 JOF327571:JOF327757 JOF393107:JOF393293 JOF458643:JOF458829 JOF524179:JOF524365 JOF589715:JOF589901 JOF655251:JOF655437 JOF720787:JOF720973 JOF786323:JOF786509 JOF851859:JOF852045 JOF917395:JOF917581 JOF982931:JOF983117 JOI7:JOI36 JOI38:JOI75 JOI78:JOI98 JOI100:JOI119 JOI65427:JOI65613 JOI130963:JOI131149 JOI196499:JOI196685 JOI262035:JOI262221 JOI327571:JOI327757 JOI393107:JOI393293 JOI458643:JOI458829 JOI524179:JOI524365 JOI589715:JOI589901 JOI655251:JOI655437 JOI720787:JOI720973 JOI786323:JOI786509 JOI851859:JOI852045 JOI917395:JOI917581 JOI982931:JOI983117 JXS7:JXS36 JXS38:JXS75 JXS78:JXS98 JXS100:JXS119 JXS65427:JXS65613 JXS130963:JXS131149 JXS196499:JXS196685 JXS262035:JXS262221 JXS327571:JXS327757 JXS393107:JXS393293 JXS458643:JXS458829 JXS524179:JXS524365 JXS589715:JXS589901 JXS655251:JXS655437 JXS720787:JXS720973 JXS786323:JXS786509 JXS851859:JXS852045 JXS917395:JXS917581 JXS982931:JXS983117 JXV7:JXV36 JXV38:JXV75 JXV78:JXV98 JXV100:JXV119 JXV65427:JXV65613 JXV130963:JXV131149 JXV196499:JXV196685 JXV262035:JXV262221 JXV327571:JXV327757 JXV393107:JXV393293 JXV458643:JXV458829 JXV524179:JXV524365 JXV589715:JXV589901 JXV655251:JXV655437 JXV720787:JXV720973 JXV786323:JXV786509 JXV851859:JXV852045 JXV917395:JXV917581 JXV982931:JXV983117 JXY7:JXY36 JXY38:JXY75 JXY78:JXY98 JXY100:JXY119 JXY65427:JXY65613 JXY130963:JXY131149 JXY196499:JXY196685 JXY262035:JXY262221 JXY327571:JXY327757 JXY393107:JXY393293 JXY458643:JXY458829 JXY524179:JXY524365 JXY589715:JXY589901 JXY655251:JXY655437 JXY720787:JXY720973 JXY786323:JXY786509 JXY851859:JXY852045 JXY917395:JXY917581 JXY982931:JXY983117 JYB7:JYB36 JYB38:JYB75 JYB78:JYB98 JYB100:JYB119 JYB65427:JYB65613 JYB130963:JYB131149 JYB196499:JYB196685 JYB262035:JYB262221 JYB327571:JYB327757 JYB393107:JYB393293 JYB458643:JYB458829 JYB524179:JYB524365 JYB589715:JYB589901 JYB655251:JYB655437 JYB720787:JYB720973 JYB786323:JYB786509 JYB851859:JYB852045 JYB917395:JYB917581 JYB982931:JYB983117 JYE7:JYE36 JYE38:JYE75 JYE78:JYE98 JYE100:JYE119 JYE65427:JYE65613 JYE130963:JYE131149 JYE196499:JYE196685 JYE262035:JYE262221 JYE327571:JYE327757 JYE393107:JYE393293 JYE458643:JYE458829 JYE524179:JYE524365 JYE589715:JYE589901 JYE655251:JYE655437 JYE720787:JYE720973 JYE786323:JYE786509 JYE851859:JYE852045 JYE917395:JYE917581 JYE982931:JYE983117 KHO7:KHO36 KHO38:KHO75 KHO78:KHO98 KHO100:KHO119 KHO65427:KHO65613 KHO130963:KHO131149 KHO196499:KHO196685 KHO262035:KHO262221 KHO327571:KHO327757 KHO393107:KHO393293 KHO458643:KHO458829 KHO524179:KHO524365 KHO589715:KHO589901 KHO655251:KHO655437 KHO720787:KHO720973 KHO786323:KHO786509 KHO851859:KHO852045 KHO917395:KHO917581 KHO982931:KHO983117 KHR7:KHR36 KHR38:KHR75 KHR78:KHR98 KHR100:KHR119 KHR65427:KHR65613 KHR130963:KHR131149 KHR196499:KHR196685 KHR262035:KHR262221 KHR327571:KHR327757 KHR393107:KHR393293 KHR458643:KHR458829 KHR524179:KHR524365 KHR589715:KHR589901 KHR655251:KHR655437 KHR720787:KHR720973 KHR786323:KHR786509 KHR851859:KHR852045 KHR917395:KHR917581 KHR982931:KHR983117 KHU7:KHU36 KHU38:KHU75 KHU78:KHU98 KHU100:KHU119 KHU65427:KHU65613 KHU130963:KHU131149 KHU196499:KHU196685 KHU262035:KHU262221 KHU327571:KHU327757 KHU393107:KHU393293 KHU458643:KHU458829 KHU524179:KHU524365 KHU589715:KHU589901 KHU655251:KHU655437 KHU720787:KHU720973 KHU786323:KHU786509 KHU851859:KHU852045 KHU917395:KHU917581 KHU982931:KHU983117 KHX7:KHX36 KHX38:KHX75 KHX78:KHX98 KHX100:KHX119 KHX65427:KHX65613 KHX130963:KHX131149 KHX196499:KHX196685 KHX262035:KHX262221 KHX327571:KHX327757 KHX393107:KHX393293 KHX458643:KHX458829 KHX524179:KHX524365 KHX589715:KHX589901 KHX655251:KHX655437 KHX720787:KHX720973 KHX786323:KHX786509 KHX851859:KHX852045 KHX917395:KHX917581 KHX982931:KHX983117 KIA7:KIA36 KIA38:KIA75 KIA78:KIA98 KIA100:KIA119 KIA65427:KIA65613 KIA130963:KIA131149 KIA196499:KIA196685 KIA262035:KIA262221 KIA327571:KIA327757 KIA393107:KIA393293 KIA458643:KIA458829 KIA524179:KIA524365 KIA589715:KIA589901 KIA655251:KIA655437 KIA720787:KIA720973 KIA786323:KIA786509 KIA851859:KIA852045 KIA917395:KIA917581 KIA982931:KIA983117 KRK7:KRK36 KRK38:KRK75 KRK78:KRK98 KRK100:KRK119 KRK65427:KRK65613 KRK130963:KRK131149 KRK196499:KRK196685 KRK262035:KRK262221 KRK327571:KRK327757 KRK393107:KRK393293 KRK458643:KRK458829 KRK524179:KRK524365 KRK589715:KRK589901 KRK655251:KRK655437 KRK720787:KRK720973 KRK786323:KRK786509 KRK851859:KRK852045 KRK917395:KRK917581 KRK982931:KRK983117 KRN7:KRN36 KRN38:KRN75 KRN78:KRN98 KRN100:KRN119 KRN65427:KRN65613 KRN130963:KRN131149 KRN196499:KRN196685 KRN262035:KRN262221 KRN327571:KRN327757 KRN393107:KRN393293 KRN458643:KRN458829 KRN524179:KRN524365 KRN589715:KRN589901 KRN655251:KRN655437 KRN720787:KRN720973 KRN786323:KRN786509 KRN851859:KRN852045 KRN917395:KRN917581 KRN982931:KRN983117 KRQ7:KRQ36 KRQ38:KRQ75 KRQ78:KRQ98 KRQ100:KRQ119 KRQ65427:KRQ65613 KRQ130963:KRQ131149 KRQ196499:KRQ196685 KRQ262035:KRQ262221 KRQ327571:KRQ327757 KRQ393107:KRQ393293 KRQ458643:KRQ458829 KRQ524179:KRQ524365 KRQ589715:KRQ589901 KRQ655251:KRQ655437 KRQ720787:KRQ720973 KRQ786323:KRQ786509 KRQ851859:KRQ852045 KRQ917395:KRQ917581 KRQ982931:KRQ983117 KRT7:KRT36 KRT38:KRT75 KRT78:KRT98 KRT100:KRT119 KRT65427:KRT65613 KRT130963:KRT131149 KRT196499:KRT196685 KRT262035:KRT262221 KRT327571:KRT327757 KRT393107:KRT393293 KRT458643:KRT458829 KRT524179:KRT524365 KRT589715:KRT589901 KRT655251:KRT655437 KRT720787:KRT720973 KRT786323:KRT786509 KRT851859:KRT852045 KRT917395:KRT917581 KRT982931:KRT983117 KRW7:KRW36 KRW38:KRW75 KRW78:KRW98 KRW100:KRW119 KRW65427:KRW65613 KRW130963:KRW131149 KRW196499:KRW196685 KRW262035:KRW262221 KRW327571:KRW327757 KRW393107:KRW393293 KRW458643:KRW458829 KRW524179:KRW524365 KRW589715:KRW589901 KRW655251:KRW655437 KRW720787:KRW720973 KRW786323:KRW786509 KRW851859:KRW852045 KRW917395:KRW917581 KRW982931:KRW983117 LBG7:LBG36 LBG38:LBG75 LBG78:LBG98 LBG100:LBG119 LBG65427:LBG65613 LBG130963:LBG131149 LBG196499:LBG196685 LBG262035:LBG262221 LBG327571:LBG327757 LBG393107:LBG393293 LBG458643:LBG458829 LBG524179:LBG524365 LBG589715:LBG589901 LBG655251:LBG655437 LBG720787:LBG720973 LBG786323:LBG786509 LBG851859:LBG852045 LBG917395:LBG917581 LBG982931:LBG983117 LBJ7:LBJ36 LBJ38:LBJ75 LBJ78:LBJ98 LBJ100:LBJ119 LBJ65427:LBJ65613 LBJ130963:LBJ131149 LBJ196499:LBJ196685 LBJ262035:LBJ262221 LBJ327571:LBJ327757 LBJ393107:LBJ393293 LBJ458643:LBJ458829 LBJ524179:LBJ524365 LBJ589715:LBJ589901 LBJ655251:LBJ655437 LBJ720787:LBJ720973 LBJ786323:LBJ786509 LBJ851859:LBJ852045 LBJ917395:LBJ917581 LBJ982931:LBJ983117 LBM7:LBM36 LBM38:LBM75 LBM78:LBM98 LBM100:LBM119 LBM65427:LBM65613 LBM130963:LBM131149 LBM196499:LBM196685 LBM262035:LBM262221 LBM327571:LBM327757 LBM393107:LBM393293 LBM458643:LBM458829 LBM524179:LBM524365 LBM589715:LBM589901 LBM655251:LBM655437 LBM720787:LBM720973 LBM786323:LBM786509 LBM851859:LBM852045 LBM917395:LBM917581 LBM982931:LBM983117 LBP7:LBP36 LBP38:LBP75 LBP78:LBP98 LBP100:LBP119 LBP65427:LBP65613 LBP130963:LBP131149 LBP196499:LBP196685 LBP262035:LBP262221 LBP327571:LBP327757 LBP393107:LBP393293 LBP458643:LBP458829 LBP524179:LBP524365 LBP589715:LBP589901 LBP655251:LBP655437 LBP720787:LBP720973 LBP786323:LBP786509 LBP851859:LBP852045 LBP917395:LBP917581 LBP982931:LBP983117 LBS7:LBS36 LBS38:LBS75 LBS78:LBS98 LBS100:LBS119 LBS65427:LBS65613 LBS130963:LBS131149 LBS196499:LBS196685 LBS262035:LBS262221 LBS327571:LBS327757 LBS393107:LBS393293 LBS458643:LBS458829 LBS524179:LBS524365 LBS589715:LBS589901 LBS655251:LBS655437 LBS720787:LBS720973 LBS786323:LBS786509 LBS851859:LBS852045 LBS917395:LBS917581 LBS982931:LBS983117 LLC7:LLC36 LLC38:LLC75 LLC78:LLC98 LLC100:LLC119 LLC65427:LLC65613 LLC130963:LLC131149 LLC196499:LLC196685 LLC262035:LLC262221 LLC327571:LLC327757 LLC393107:LLC393293 LLC458643:LLC458829 LLC524179:LLC524365 LLC589715:LLC589901 LLC655251:LLC655437 LLC720787:LLC720973 LLC786323:LLC786509 LLC851859:LLC852045 LLC917395:LLC917581 LLC982931:LLC983117 LLF7:LLF36 LLF38:LLF75 LLF78:LLF98 LLF100:LLF119 LLF65427:LLF65613 LLF130963:LLF131149 LLF196499:LLF196685 LLF262035:LLF262221 LLF327571:LLF327757 LLF393107:LLF393293 LLF458643:LLF458829 LLF524179:LLF524365 LLF589715:LLF589901 LLF655251:LLF655437 LLF720787:LLF720973 LLF786323:LLF786509 LLF851859:LLF852045 LLF917395:LLF917581 LLF982931:LLF983117 LLI7:LLI36 LLI38:LLI75 LLI78:LLI98 LLI100:LLI119 LLI65427:LLI65613 LLI130963:LLI131149 LLI196499:LLI196685 LLI262035:LLI262221 LLI327571:LLI327757 LLI393107:LLI393293 LLI458643:LLI458829 LLI524179:LLI524365 LLI589715:LLI589901 LLI655251:LLI655437 LLI720787:LLI720973 LLI786323:LLI786509 LLI851859:LLI852045 LLI917395:LLI917581 LLI982931:LLI983117 LLL7:LLL36 LLL38:LLL75 LLL78:LLL98 LLL100:LLL119 LLL65427:LLL65613 LLL130963:LLL131149 LLL196499:LLL196685 LLL262035:LLL262221 LLL327571:LLL327757 LLL393107:LLL393293 LLL458643:LLL458829 LLL524179:LLL524365 LLL589715:LLL589901 LLL655251:LLL655437 LLL720787:LLL720973 LLL786323:LLL786509 LLL851859:LLL852045 LLL917395:LLL917581 LLL982931:LLL983117 LLO7:LLO36 LLO38:LLO75 LLO78:LLO98 LLO100:LLO119 LLO65427:LLO65613 LLO130963:LLO131149 LLO196499:LLO196685 LLO262035:LLO262221 LLO327571:LLO327757 LLO393107:LLO393293 LLO458643:LLO458829 LLO524179:LLO524365 LLO589715:LLO589901 LLO655251:LLO655437 LLO720787:LLO720973 LLO786323:LLO786509 LLO851859:LLO852045 LLO917395:LLO917581 LLO982931:LLO983117 LUY7:LUY36 LUY38:LUY75 LUY78:LUY98 LUY100:LUY119 LUY65427:LUY65613 LUY130963:LUY131149 LUY196499:LUY196685 LUY262035:LUY262221 LUY327571:LUY327757 LUY393107:LUY393293 LUY458643:LUY458829 LUY524179:LUY524365 LUY589715:LUY589901 LUY655251:LUY655437 LUY720787:LUY720973 LUY786323:LUY786509 LUY851859:LUY852045 LUY917395:LUY917581 LUY982931:LUY983117 LVB7:LVB36 LVB38:LVB75 LVB78:LVB98 LVB100:LVB119 LVB65427:LVB65613 LVB130963:LVB131149 LVB196499:LVB196685 LVB262035:LVB262221 LVB327571:LVB327757 LVB393107:LVB393293 LVB458643:LVB458829 LVB524179:LVB524365 LVB589715:LVB589901 LVB655251:LVB655437 LVB720787:LVB720973 LVB786323:LVB786509 LVB851859:LVB852045 LVB917395:LVB917581 LVB982931:LVB983117 LVE7:LVE36 LVE38:LVE75 LVE78:LVE98 LVE100:LVE119 LVE65427:LVE65613 LVE130963:LVE131149 LVE196499:LVE196685 LVE262035:LVE262221 LVE327571:LVE327757 LVE393107:LVE393293 LVE458643:LVE458829 LVE524179:LVE524365 LVE589715:LVE589901 LVE655251:LVE655437 LVE720787:LVE720973 LVE786323:LVE786509 LVE851859:LVE852045 LVE917395:LVE917581 LVE982931:LVE983117 LVH7:LVH36 LVH38:LVH75 LVH78:LVH98 LVH100:LVH119 LVH65427:LVH65613 LVH130963:LVH131149 LVH196499:LVH196685 LVH262035:LVH262221 LVH327571:LVH327757 LVH393107:LVH393293 LVH458643:LVH458829 LVH524179:LVH524365 LVH589715:LVH589901 LVH655251:LVH655437 LVH720787:LVH720973 LVH786323:LVH786509 LVH851859:LVH852045 LVH917395:LVH917581 LVH982931:LVH983117 LVK7:LVK36 LVK38:LVK75 LVK78:LVK98 LVK100:LVK119 LVK65427:LVK65613 LVK130963:LVK131149 LVK196499:LVK196685 LVK262035:LVK262221 LVK327571:LVK327757 LVK393107:LVK393293 LVK458643:LVK458829 LVK524179:LVK524365 LVK589715:LVK589901 LVK655251:LVK655437 LVK720787:LVK720973 LVK786323:LVK786509 LVK851859:LVK852045 LVK917395:LVK917581 LVK982931:LVK983117 MEU7:MEU36 MEU38:MEU75 MEU78:MEU98 MEU100:MEU119 MEU65427:MEU65613 MEU130963:MEU131149 MEU196499:MEU196685 MEU262035:MEU262221 MEU327571:MEU327757 MEU393107:MEU393293 MEU458643:MEU458829 MEU524179:MEU524365 MEU589715:MEU589901 MEU655251:MEU655437 MEU720787:MEU720973 MEU786323:MEU786509 MEU851859:MEU852045 MEU917395:MEU917581 MEU982931:MEU983117 MEX7:MEX36 MEX38:MEX75 MEX78:MEX98 MEX100:MEX119 MEX65427:MEX65613 MEX130963:MEX131149 MEX196499:MEX196685 MEX262035:MEX262221 MEX327571:MEX327757 MEX393107:MEX393293 MEX458643:MEX458829 MEX524179:MEX524365 MEX589715:MEX589901 MEX655251:MEX655437 MEX720787:MEX720973 MEX786323:MEX786509 MEX851859:MEX852045 MEX917395:MEX917581 MEX982931:MEX983117 MFA7:MFA36 MFA38:MFA75 MFA78:MFA98 MFA100:MFA119 MFA65427:MFA65613 MFA130963:MFA131149 MFA196499:MFA196685 MFA262035:MFA262221 MFA327571:MFA327757 MFA393107:MFA393293 MFA458643:MFA458829 MFA524179:MFA524365 MFA589715:MFA589901 MFA655251:MFA655437 MFA720787:MFA720973 MFA786323:MFA786509 MFA851859:MFA852045 MFA917395:MFA917581 MFA982931:MFA983117 MFD7:MFD36 MFD38:MFD75 MFD78:MFD98 MFD100:MFD119 MFD65427:MFD65613 MFD130963:MFD131149 MFD196499:MFD196685 MFD262035:MFD262221 MFD327571:MFD327757 MFD393107:MFD393293 MFD458643:MFD458829 MFD524179:MFD524365 MFD589715:MFD589901 MFD655251:MFD655437 MFD720787:MFD720973 MFD786323:MFD786509 MFD851859:MFD852045 MFD917395:MFD917581 MFD982931:MFD983117 MFG7:MFG36 MFG38:MFG75 MFG78:MFG98 MFG100:MFG119 MFG65427:MFG65613 MFG130963:MFG131149 MFG196499:MFG196685 MFG262035:MFG262221 MFG327571:MFG327757 MFG393107:MFG393293 MFG458643:MFG458829 MFG524179:MFG524365 MFG589715:MFG589901 MFG655251:MFG655437 MFG720787:MFG720973 MFG786323:MFG786509 MFG851859:MFG852045 MFG917395:MFG917581 MFG982931:MFG983117 MOQ7:MOQ36 MOQ38:MOQ75 MOQ78:MOQ98 MOQ100:MOQ119 MOQ65427:MOQ65613 MOQ130963:MOQ131149 MOQ196499:MOQ196685 MOQ262035:MOQ262221 MOQ327571:MOQ327757 MOQ393107:MOQ393293 MOQ458643:MOQ458829 MOQ524179:MOQ524365 MOQ589715:MOQ589901 MOQ655251:MOQ655437 MOQ720787:MOQ720973 MOQ786323:MOQ786509 MOQ851859:MOQ852045 MOQ917395:MOQ917581 MOQ982931:MOQ983117 MOT7:MOT36 MOT38:MOT75 MOT78:MOT98 MOT100:MOT119 MOT65427:MOT65613 MOT130963:MOT131149 MOT196499:MOT196685 MOT262035:MOT262221 MOT327571:MOT327757 MOT393107:MOT393293 MOT458643:MOT458829 MOT524179:MOT524365 MOT589715:MOT589901 MOT655251:MOT655437 MOT720787:MOT720973 MOT786323:MOT786509 MOT851859:MOT852045 MOT917395:MOT917581 MOT982931:MOT983117 MOW7:MOW36 MOW38:MOW75 MOW78:MOW98 MOW100:MOW119 MOW65427:MOW65613 MOW130963:MOW131149 MOW196499:MOW196685 MOW262035:MOW262221 MOW327571:MOW327757 MOW393107:MOW393293 MOW458643:MOW458829 MOW524179:MOW524365 MOW589715:MOW589901 MOW655251:MOW655437 MOW720787:MOW720973 MOW786323:MOW786509 MOW851859:MOW852045 MOW917395:MOW917581 MOW982931:MOW983117 MOZ7:MOZ36 MOZ38:MOZ75 MOZ78:MOZ98 MOZ100:MOZ119 MOZ65427:MOZ65613 MOZ130963:MOZ131149 MOZ196499:MOZ196685 MOZ262035:MOZ262221 MOZ327571:MOZ327757 MOZ393107:MOZ393293 MOZ458643:MOZ458829 MOZ524179:MOZ524365 MOZ589715:MOZ589901 MOZ655251:MOZ655437 MOZ720787:MOZ720973 MOZ786323:MOZ786509 MOZ851859:MOZ852045 MOZ917395:MOZ917581 MOZ982931:MOZ983117 MPC7:MPC36 MPC38:MPC75 MPC78:MPC98 MPC100:MPC119 MPC65427:MPC65613 MPC130963:MPC131149 MPC196499:MPC196685 MPC262035:MPC262221 MPC327571:MPC327757 MPC393107:MPC393293 MPC458643:MPC458829 MPC524179:MPC524365 MPC589715:MPC589901 MPC655251:MPC655437 MPC720787:MPC720973 MPC786323:MPC786509 MPC851859:MPC852045 MPC917395:MPC917581 MPC982931:MPC983117 MYM7:MYM36 MYM38:MYM75 MYM78:MYM98 MYM100:MYM119 MYM65427:MYM65613 MYM130963:MYM131149 MYM196499:MYM196685 MYM262035:MYM262221 MYM327571:MYM327757 MYM393107:MYM393293 MYM458643:MYM458829 MYM524179:MYM524365 MYM589715:MYM589901 MYM655251:MYM655437 MYM720787:MYM720973 MYM786323:MYM786509 MYM851859:MYM852045 MYM917395:MYM917581 MYM982931:MYM983117 MYP7:MYP36 MYP38:MYP75 MYP78:MYP98 MYP100:MYP119 MYP65427:MYP65613 MYP130963:MYP131149 MYP196499:MYP196685 MYP262035:MYP262221 MYP327571:MYP327757 MYP393107:MYP393293 MYP458643:MYP458829 MYP524179:MYP524365 MYP589715:MYP589901 MYP655251:MYP655437 MYP720787:MYP720973 MYP786323:MYP786509 MYP851859:MYP852045 MYP917395:MYP917581 MYP982931:MYP983117 MYS7:MYS36 MYS38:MYS75 MYS78:MYS98 MYS100:MYS119 MYS65427:MYS65613 MYS130963:MYS131149 MYS196499:MYS196685 MYS262035:MYS262221 MYS327571:MYS327757 MYS393107:MYS393293 MYS458643:MYS458829 MYS524179:MYS524365 MYS589715:MYS589901 MYS655251:MYS655437 MYS720787:MYS720973 MYS786323:MYS786509 MYS851859:MYS852045 MYS917395:MYS917581 MYS982931:MYS983117 MYV7:MYV36 MYV38:MYV75 MYV78:MYV98 MYV100:MYV119 MYV65427:MYV65613 MYV130963:MYV131149 MYV196499:MYV196685 MYV262035:MYV262221 MYV327571:MYV327757 MYV393107:MYV393293 MYV458643:MYV458829 MYV524179:MYV524365 MYV589715:MYV589901 MYV655251:MYV655437 MYV720787:MYV720973 MYV786323:MYV786509 MYV851859:MYV852045 MYV917395:MYV917581 MYV982931:MYV983117 MYY7:MYY36 MYY38:MYY75 MYY78:MYY98 MYY100:MYY119 MYY65427:MYY65613 MYY130963:MYY131149 MYY196499:MYY196685 MYY262035:MYY262221 MYY327571:MYY327757 MYY393107:MYY393293 MYY458643:MYY458829 MYY524179:MYY524365 MYY589715:MYY589901 MYY655251:MYY655437 MYY720787:MYY720973 MYY786323:MYY786509 MYY851859:MYY852045 MYY917395:MYY917581 MYY982931:MYY983117 NII7:NII36 NII38:NII75 NII78:NII98 NII100:NII119 NII65427:NII65613 NII130963:NII131149 NII196499:NII196685 NII262035:NII262221 NII327571:NII327757 NII393107:NII393293 NII458643:NII458829 NII524179:NII524365 NII589715:NII589901 NII655251:NII655437 NII720787:NII720973 NII786323:NII786509 NII851859:NII852045 NII917395:NII917581 NII982931:NII983117 NIL7:NIL36 NIL38:NIL75 NIL78:NIL98 NIL100:NIL119 NIL65427:NIL65613 NIL130963:NIL131149 NIL196499:NIL196685 NIL262035:NIL262221 NIL327571:NIL327757 NIL393107:NIL393293 NIL458643:NIL458829 NIL524179:NIL524365 NIL589715:NIL589901 NIL655251:NIL655437 NIL720787:NIL720973 NIL786323:NIL786509 NIL851859:NIL852045 NIL917395:NIL917581 NIL982931:NIL983117 NIO7:NIO36 NIO38:NIO75 NIO78:NIO98 NIO100:NIO119 NIO65427:NIO65613 NIO130963:NIO131149 NIO196499:NIO196685 NIO262035:NIO262221 NIO327571:NIO327757 NIO393107:NIO393293 NIO458643:NIO458829 NIO524179:NIO524365 NIO589715:NIO589901 NIO655251:NIO655437 NIO720787:NIO720973 NIO786323:NIO786509 NIO851859:NIO852045 NIO917395:NIO917581 NIO982931:NIO983117 NIR7:NIR36 NIR38:NIR75 NIR78:NIR98 NIR100:NIR119 NIR65427:NIR65613 NIR130963:NIR131149 NIR196499:NIR196685 NIR262035:NIR262221 NIR327571:NIR327757 NIR393107:NIR393293 NIR458643:NIR458829 NIR524179:NIR524365 NIR589715:NIR589901 NIR655251:NIR655437 NIR720787:NIR720973 NIR786323:NIR786509 NIR851859:NIR852045 NIR917395:NIR917581 NIR982931:NIR983117 NIU7:NIU36 NIU38:NIU75 NIU78:NIU98 NIU100:NIU119 NIU65427:NIU65613 NIU130963:NIU131149 NIU196499:NIU196685 NIU262035:NIU262221 NIU327571:NIU327757 NIU393107:NIU393293 NIU458643:NIU458829 NIU524179:NIU524365 NIU589715:NIU589901 NIU655251:NIU655437 NIU720787:NIU720973 NIU786323:NIU786509 NIU851859:NIU852045 NIU917395:NIU917581 NIU982931:NIU983117 NSE7:NSE36 NSE38:NSE75 NSE78:NSE98 NSE100:NSE119 NSE65427:NSE65613 NSE130963:NSE131149 NSE196499:NSE196685 NSE262035:NSE262221 NSE327571:NSE327757 NSE393107:NSE393293 NSE458643:NSE458829 NSE524179:NSE524365 NSE589715:NSE589901 NSE655251:NSE655437 NSE720787:NSE720973 NSE786323:NSE786509 NSE851859:NSE852045 NSE917395:NSE917581 NSE982931:NSE983117 NSH7:NSH36 NSH38:NSH75 NSH78:NSH98 NSH100:NSH119 NSH65427:NSH65613 NSH130963:NSH131149 NSH196499:NSH196685 NSH262035:NSH262221 NSH327571:NSH327757 NSH393107:NSH393293 NSH458643:NSH458829 NSH524179:NSH524365 NSH589715:NSH589901 NSH655251:NSH655437 NSH720787:NSH720973 NSH786323:NSH786509 NSH851859:NSH852045 NSH917395:NSH917581 NSH982931:NSH983117 NSK7:NSK36 NSK38:NSK75 NSK78:NSK98 NSK100:NSK119 NSK65427:NSK65613 NSK130963:NSK131149 NSK196499:NSK196685 NSK262035:NSK262221 NSK327571:NSK327757 NSK393107:NSK393293 NSK458643:NSK458829 NSK524179:NSK524365 NSK589715:NSK589901 NSK655251:NSK655437 NSK720787:NSK720973 NSK786323:NSK786509 NSK851859:NSK852045 NSK917395:NSK917581 NSK982931:NSK983117 NSN7:NSN36 NSN38:NSN75 NSN78:NSN98 NSN100:NSN119 NSN65427:NSN65613 NSN130963:NSN131149 NSN196499:NSN196685 NSN262035:NSN262221 NSN327571:NSN327757 NSN393107:NSN393293 NSN458643:NSN458829 NSN524179:NSN524365 NSN589715:NSN589901 NSN655251:NSN655437 NSN720787:NSN720973 NSN786323:NSN786509 NSN851859:NSN852045 NSN917395:NSN917581 NSN982931:NSN983117 NSQ7:NSQ36 NSQ38:NSQ75 NSQ78:NSQ98 NSQ100:NSQ119 NSQ65427:NSQ65613 NSQ130963:NSQ131149 NSQ196499:NSQ196685 NSQ262035:NSQ262221 NSQ327571:NSQ327757 NSQ393107:NSQ393293 NSQ458643:NSQ458829 NSQ524179:NSQ524365 NSQ589715:NSQ589901 NSQ655251:NSQ655437 NSQ720787:NSQ720973 NSQ786323:NSQ786509 NSQ851859:NSQ852045 NSQ917395:NSQ917581 NSQ982931:NSQ983117 OCA7:OCA36 OCA38:OCA75 OCA78:OCA98 OCA100:OCA119 OCA65427:OCA65613 OCA130963:OCA131149 OCA196499:OCA196685 OCA262035:OCA262221 OCA327571:OCA327757 OCA393107:OCA393293 OCA458643:OCA458829 OCA524179:OCA524365 OCA589715:OCA589901 OCA655251:OCA655437 OCA720787:OCA720973 OCA786323:OCA786509 OCA851859:OCA852045 OCA917395:OCA917581 OCA982931:OCA983117 OCD7:OCD36 OCD38:OCD75 OCD78:OCD98 OCD100:OCD119 OCD65427:OCD65613 OCD130963:OCD131149 OCD196499:OCD196685 OCD262035:OCD262221 OCD327571:OCD327757 OCD393107:OCD393293 OCD458643:OCD458829 OCD524179:OCD524365 OCD589715:OCD589901 OCD655251:OCD655437 OCD720787:OCD720973 OCD786323:OCD786509 OCD851859:OCD852045 OCD917395:OCD917581 OCD982931:OCD983117 OCG7:OCG36 OCG38:OCG75 OCG78:OCG98 OCG100:OCG119 OCG65427:OCG65613 OCG130963:OCG131149 OCG196499:OCG196685 OCG262035:OCG262221 OCG327571:OCG327757 OCG393107:OCG393293 OCG458643:OCG458829 OCG524179:OCG524365 OCG589715:OCG589901 OCG655251:OCG655437 OCG720787:OCG720973 OCG786323:OCG786509 OCG851859:OCG852045 OCG917395:OCG917581 OCG982931:OCG983117 OCJ7:OCJ36 OCJ38:OCJ75 OCJ78:OCJ98 OCJ100:OCJ119 OCJ65427:OCJ65613 OCJ130963:OCJ131149 OCJ196499:OCJ196685 OCJ262035:OCJ262221 OCJ327571:OCJ327757 OCJ393107:OCJ393293 OCJ458643:OCJ458829 OCJ524179:OCJ524365 OCJ589715:OCJ589901 OCJ655251:OCJ655437 OCJ720787:OCJ720973 OCJ786323:OCJ786509 OCJ851859:OCJ852045 OCJ917395:OCJ917581 OCJ982931:OCJ983117 OCM7:OCM36 OCM38:OCM75 OCM78:OCM98 OCM100:OCM119 OCM65427:OCM65613 OCM130963:OCM131149 OCM196499:OCM196685 OCM262035:OCM262221 OCM327571:OCM327757 OCM393107:OCM393293 OCM458643:OCM458829 OCM524179:OCM524365 OCM589715:OCM589901 OCM655251:OCM655437 OCM720787:OCM720973 OCM786323:OCM786509 OCM851859:OCM852045 OCM917395:OCM917581 OCM982931:OCM983117 OLW7:OLW36 OLW38:OLW75 OLW78:OLW98 OLW100:OLW119 OLW65427:OLW65613 OLW130963:OLW131149 OLW196499:OLW196685 OLW262035:OLW262221 OLW327571:OLW327757 OLW393107:OLW393293 OLW458643:OLW458829 OLW524179:OLW524365 OLW589715:OLW589901 OLW655251:OLW655437 OLW720787:OLW720973 OLW786323:OLW786509 OLW851859:OLW852045 OLW917395:OLW917581 OLW982931:OLW983117 OLZ7:OLZ36 OLZ38:OLZ75 OLZ78:OLZ98 OLZ100:OLZ119 OLZ65427:OLZ65613 OLZ130963:OLZ131149 OLZ196499:OLZ196685 OLZ262035:OLZ262221 OLZ327571:OLZ327757 OLZ393107:OLZ393293 OLZ458643:OLZ458829 OLZ524179:OLZ524365 OLZ589715:OLZ589901 OLZ655251:OLZ655437 OLZ720787:OLZ720973 OLZ786323:OLZ786509 OLZ851859:OLZ852045 OLZ917395:OLZ917581 OLZ982931:OLZ983117 OMC7:OMC36 OMC38:OMC75 OMC78:OMC98 OMC100:OMC119 OMC65427:OMC65613 OMC130963:OMC131149 OMC196499:OMC196685 OMC262035:OMC262221 OMC327571:OMC327757 OMC393107:OMC393293 OMC458643:OMC458829 OMC524179:OMC524365 OMC589715:OMC589901 OMC655251:OMC655437 OMC720787:OMC720973 OMC786323:OMC786509 OMC851859:OMC852045 OMC917395:OMC917581 OMC982931:OMC983117 OMF7:OMF36 OMF38:OMF75 OMF78:OMF98 OMF100:OMF119 OMF65427:OMF65613 OMF130963:OMF131149 OMF196499:OMF196685 OMF262035:OMF262221 OMF327571:OMF327757 OMF393107:OMF393293 OMF458643:OMF458829 OMF524179:OMF524365 OMF589715:OMF589901 OMF655251:OMF655437 OMF720787:OMF720973 OMF786323:OMF786509 OMF851859:OMF852045 OMF917395:OMF917581 OMF982931:OMF983117 OMI7:OMI36 OMI38:OMI75 OMI78:OMI98 OMI100:OMI119 OMI65427:OMI65613 OMI130963:OMI131149 OMI196499:OMI196685 OMI262035:OMI262221 OMI327571:OMI327757 OMI393107:OMI393293 OMI458643:OMI458829 OMI524179:OMI524365 OMI589715:OMI589901 OMI655251:OMI655437 OMI720787:OMI720973 OMI786323:OMI786509 OMI851859:OMI852045 OMI917395:OMI917581 OMI982931:OMI983117 OVS7:OVS36 OVS38:OVS75 OVS78:OVS98 OVS100:OVS119 OVS65427:OVS65613 OVS130963:OVS131149 OVS196499:OVS196685 OVS262035:OVS262221 OVS327571:OVS327757 OVS393107:OVS393293 OVS458643:OVS458829 OVS524179:OVS524365 OVS589715:OVS589901 OVS655251:OVS655437 OVS720787:OVS720973 OVS786323:OVS786509 OVS851859:OVS852045 OVS917395:OVS917581 OVS982931:OVS983117 OVV7:OVV36 OVV38:OVV75 OVV78:OVV98 OVV100:OVV119 OVV65427:OVV65613 OVV130963:OVV131149 OVV196499:OVV196685 OVV262035:OVV262221 OVV327571:OVV327757 OVV393107:OVV393293 OVV458643:OVV458829 OVV524179:OVV524365 OVV589715:OVV589901 OVV655251:OVV655437 OVV720787:OVV720973 OVV786323:OVV786509 OVV851859:OVV852045 OVV917395:OVV917581 OVV982931:OVV983117 OVY7:OVY36 OVY38:OVY75 OVY78:OVY98 OVY100:OVY119 OVY65427:OVY65613 OVY130963:OVY131149 OVY196499:OVY196685 OVY262035:OVY262221 OVY327571:OVY327757 OVY393107:OVY393293 OVY458643:OVY458829 OVY524179:OVY524365 OVY589715:OVY589901 OVY655251:OVY655437 OVY720787:OVY720973 OVY786323:OVY786509 OVY851859:OVY852045 OVY917395:OVY917581 OVY982931:OVY983117 OWB7:OWB36 OWB38:OWB75 OWB78:OWB98 OWB100:OWB119 OWB65427:OWB65613 OWB130963:OWB131149 OWB196499:OWB196685 OWB262035:OWB262221 OWB327571:OWB327757 OWB393107:OWB393293 OWB458643:OWB458829 OWB524179:OWB524365 OWB589715:OWB589901 OWB655251:OWB655437 OWB720787:OWB720973 OWB786323:OWB786509 OWB851859:OWB852045 OWB917395:OWB917581 OWB982931:OWB983117 OWE7:OWE36 OWE38:OWE75 OWE78:OWE98 OWE100:OWE119 OWE65427:OWE65613 OWE130963:OWE131149 OWE196499:OWE196685 OWE262035:OWE262221 OWE327571:OWE327757 OWE393107:OWE393293 OWE458643:OWE458829 OWE524179:OWE524365 OWE589715:OWE589901 OWE655251:OWE655437 OWE720787:OWE720973 OWE786323:OWE786509 OWE851859:OWE852045 OWE917395:OWE917581 OWE982931:OWE983117 PFO7:PFO36 PFO38:PFO75 PFO78:PFO98 PFO100:PFO119 PFO65427:PFO65613 PFO130963:PFO131149 PFO196499:PFO196685 PFO262035:PFO262221 PFO327571:PFO327757 PFO393107:PFO393293 PFO458643:PFO458829 PFO524179:PFO524365 PFO589715:PFO589901 PFO655251:PFO655437 PFO720787:PFO720973 PFO786323:PFO786509 PFO851859:PFO852045 PFO917395:PFO917581 PFO982931:PFO983117 PFR7:PFR36 PFR38:PFR75 PFR78:PFR98 PFR100:PFR119 PFR65427:PFR65613 PFR130963:PFR131149 PFR196499:PFR196685 PFR262035:PFR262221 PFR327571:PFR327757 PFR393107:PFR393293 PFR458643:PFR458829 PFR524179:PFR524365 PFR589715:PFR589901 PFR655251:PFR655437 PFR720787:PFR720973 PFR786323:PFR786509 PFR851859:PFR852045 PFR917395:PFR917581 PFR982931:PFR983117 PFU7:PFU36 PFU38:PFU75 PFU78:PFU98 PFU100:PFU119 PFU65427:PFU65613 PFU130963:PFU131149 PFU196499:PFU196685 PFU262035:PFU262221 PFU327571:PFU327757 PFU393107:PFU393293 PFU458643:PFU458829 PFU524179:PFU524365 PFU589715:PFU589901 PFU655251:PFU655437 PFU720787:PFU720973 PFU786323:PFU786509 PFU851859:PFU852045 PFU917395:PFU917581 PFU982931:PFU983117 PFX7:PFX36 PFX38:PFX75 PFX78:PFX98 PFX100:PFX119 PFX65427:PFX65613 PFX130963:PFX131149 PFX196499:PFX196685 PFX262035:PFX262221 PFX327571:PFX327757 PFX393107:PFX393293 PFX458643:PFX458829 PFX524179:PFX524365 PFX589715:PFX589901 PFX655251:PFX655437 PFX720787:PFX720973 PFX786323:PFX786509 PFX851859:PFX852045 PFX917395:PFX917581 PFX982931:PFX983117 PGA7:PGA36 PGA38:PGA75 PGA78:PGA98 PGA100:PGA119 PGA65427:PGA65613 PGA130963:PGA131149 PGA196499:PGA196685 PGA262035:PGA262221 PGA327571:PGA327757 PGA393107:PGA393293 PGA458643:PGA458829 PGA524179:PGA524365 PGA589715:PGA589901 PGA655251:PGA655437 PGA720787:PGA720973 PGA786323:PGA786509 PGA851859:PGA852045 PGA917395:PGA917581 PGA982931:PGA983117 PPK7:PPK36 PPK38:PPK75 PPK78:PPK98 PPK100:PPK119 PPK65427:PPK65613 PPK130963:PPK131149 PPK196499:PPK196685 PPK262035:PPK262221 PPK327571:PPK327757 PPK393107:PPK393293 PPK458643:PPK458829 PPK524179:PPK524365 PPK589715:PPK589901 PPK655251:PPK655437 PPK720787:PPK720973 PPK786323:PPK786509 PPK851859:PPK852045 PPK917395:PPK917581 PPK982931:PPK983117 PPN7:PPN36 PPN38:PPN75 PPN78:PPN98 PPN100:PPN119 PPN65427:PPN65613 PPN130963:PPN131149 PPN196499:PPN196685 PPN262035:PPN262221 PPN327571:PPN327757 PPN393107:PPN393293 PPN458643:PPN458829 PPN524179:PPN524365 PPN589715:PPN589901 PPN655251:PPN655437 PPN720787:PPN720973 PPN786323:PPN786509 PPN851859:PPN852045 PPN917395:PPN917581 PPN982931:PPN983117 PPQ7:PPQ36 PPQ38:PPQ75 PPQ78:PPQ98 PPQ100:PPQ119 PPQ65427:PPQ65613 PPQ130963:PPQ131149 PPQ196499:PPQ196685 PPQ262035:PPQ262221 PPQ327571:PPQ327757 PPQ393107:PPQ393293 PPQ458643:PPQ458829 PPQ524179:PPQ524365 PPQ589715:PPQ589901 PPQ655251:PPQ655437 PPQ720787:PPQ720973 PPQ786323:PPQ786509 PPQ851859:PPQ852045 PPQ917395:PPQ917581 PPQ982931:PPQ983117 PPT7:PPT36 PPT38:PPT75 PPT78:PPT98 PPT100:PPT119 PPT65427:PPT65613 PPT130963:PPT131149 PPT196499:PPT196685 PPT262035:PPT262221 PPT327571:PPT327757 PPT393107:PPT393293 PPT458643:PPT458829 PPT524179:PPT524365 PPT589715:PPT589901 PPT655251:PPT655437 PPT720787:PPT720973 PPT786323:PPT786509 PPT851859:PPT852045 PPT917395:PPT917581 PPT982931:PPT983117 PPW7:PPW36 PPW38:PPW75 PPW78:PPW98 PPW100:PPW119 PPW65427:PPW65613 PPW130963:PPW131149 PPW196499:PPW196685 PPW262035:PPW262221 PPW327571:PPW327757 PPW393107:PPW393293 PPW458643:PPW458829 PPW524179:PPW524365 PPW589715:PPW589901 PPW655251:PPW655437 PPW720787:PPW720973 PPW786323:PPW786509 PPW851859:PPW852045 PPW917395:PPW917581 PPW982931:PPW983117 PZG7:PZG36 PZG38:PZG75 PZG78:PZG98 PZG100:PZG119 PZG65427:PZG65613 PZG130963:PZG131149 PZG196499:PZG196685 PZG262035:PZG262221 PZG327571:PZG327757 PZG393107:PZG393293 PZG458643:PZG458829 PZG524179:PZG524365 PZG589715:PZG589901 PZG655251:PZG655437 PZG720787:PZG720973 PZG786323:PZG786509 PZG851859:PZG852045 PZG917395:PZG917581 PZG982931:PZG983117 PZJ7:PZJ36 PZJ38:PZJ75 PZJ78:PZJ98 PZJ100:PZJ119 PZJ65427:PZJ65613 PZJ130963:PZJ131149 PZJ196499:PZJ196685 PZJ262035:PZJ262221 PZJ327571:PZJ327757 PZJ393107:PZJ393293 PZJ458643:PZJ458829 PZJ524179:PZJ524365 PZJ589715:PZJ589901 PZJ655251:PZJ655437 PZJ720787:PZJ720973 PZJ786323:PZJ786509 PZJ851859:PZJ852045 PZJ917395:PZJ917581 PZJ982931:PZJ983117 PZM7:PZM36 PZM38:PZM75 PZM78:PZM98 PZM100:PZM119 PZM65427:PZM65613 PZM130963:PZM131149 PZM196499:PZM196685 PZM262035:PZM262221 PZM327571:PZM327757 PZM393107:PZM393293 PZM458643:PZM458829 PZM524179:PZM524365 PZM589715:PZM589901 PZM655251:PZM655437 PZM720787:PZM720973 PZM786323:PZM786509 PZM851859:PZM852045 PZM917395:PZM917581 PZM982931:PZM983117 PZP7:PZP36 PZP38:PZP75 PZP78:PZP98 PZP100:PZP119 PZP65427:PZP65613 PZP130963:PZP131149 PZP196499:PZP196685 PZP262035:PZP262221 PZP327571:PZP327757 PZP393107:PZP393293 PZP458643:PZP458829 PZP524179:PZP524365 PZP589715:PZP589901 PZP655251:PZP655437 PZP720787:PZP720973 PZP786323:PZP786509 PZP851859:PZP852045 PZP917395:PZP917581 PZP982931:PZP983117 PZS7:PZS36 PZS38:PZS75 PZS78:PZS98 PZS100:PZS119 PZS65427:PZS65613 PZS130963:PZS131149 PZS196499:PZS196685 PZS262035:PZS262221 PZS327571:PZS327757 PZS393107:PZS393293 PZS458643:PZS458829 PZS524179:PZS524365 PZS589715:PZS589901 PZS655251:PZS655437 PZS720787:PZS720973 PZS786323:PZS786509 PZS851859:PZS852045 PZS917395:PZS917581 PZS982931:PZS983117 QJC7:QJC36 QJC38:QJC75 QJC78:QJC98 QJC100:QJC119 QJC65427:QJC65613 QJC130963:QJC131149 QJC196499:QJC196685 QJC262035:QJC262221 QJC327571:QJC327757 QJC393107:QJC393293 QJC458643:QJC458829 QJC524179:QJC524365 QJC589715:QJC589901 QJC655251:QJC655437 QJC720787:QJC720973 QJC786323:QJC786509 QJC851859:QJC852045 QJC917395:QJC917581 QJC982931:QJC983117 QJF7:QJF36 QJF38:QJF75 QJF78:QJF98 QJF100:QJF119 QJF65427:QJF65613 QJF130963:QJF131149 QJF196499:QJF196685 QJF262035:QJF262221 QJF327571:QJF327757 QJF393107:QJF393293 QJF458643:QJF458829 QJF524179:QJF524365 QJF589715:QJF589901 QJF655251:QJF655437 QJF720787:QJF720973 QJF786323:QJF786509 QJF851859:QJF852045 QJF917395:QJF917581 QJF982931:QJF983117 QJI7:QJI36 QJI38:QJI75 QJI78:QJI98 QJI100:QJI119 QJI65427:QJI65613 QJI130963:QJI131149 QJI196499:QJI196685 QJI262035:QJI262221 QJI327571:QJI327757 QJI393107:QJI393293 QJI458643:QJI458829 QJI524179:QJI524365 QJI589715:QJI589901 QJI655251:QJI655437 QJI720787:QJI720973 QJI786323:QJI786509 QJI851859:QJI852045 QJI917395:QJI917581 QJI982931:QJI983117 QJL7:QJL36 QJL38:QJL75 QJL78:QJL98 QJL100:QJL119 QJL65427:QJL65613 QJL130963:QJL131149 QJL196499:QJL196685 QJL262035:QJL262221 QJL327571:QJL327757 QJL393107:QJL393293 QJL458643:QJL458829 QJL524179:QJL524365 QJL589715:QJL589901 QJL655251:QJL655437 QJL720787:QJL720973 QJL786323:QJL786509 QJL851859:QJL852045 QJL917395:QJL917581 QJL982931:QJL983117 QJO7:QJO36 QJO38:QJO75 QJO78:QJO98 QJO100:QJO119 QJO65427:QJO65613 QJO130963:QJO131149 QJO196499:QJO196685 QJO262035:QJO262221 QJO327571:QJO327757 QJO393107:QJO393293 QJO458643:QJO458829 QJO524179:QJO524365 QJO589715:QJO589901 QJO655251:QJO655437 QJO720787:QJO720973 QJO786323:QJO786509 QJO851859:QJO852045 QJO917395:QJO917581 QJO982931:QJO983117 QSY7:QSY36 QSY38:QSY75 QSY78:QSY98 QSY100:QSY119 QSY65427:QSY65613 QSY130963:QSY131149 QSY196499:QSY196685 QSY262035:QSY262221 QSY327571:QSY327757 QSY393107:QSY393293 QSY458643:QSY458829 QSY524179:QSY524365 QSY589715:QSY589901 QSY655251:QSY655437 QSY720787:QSY720973 QSY786323:QSY786509 QSY851859:QSY852045 QSY917395:QSY917581 QSY982931:QSY983117 QTB7:QTB36 QTB38:QTB75 QTB78:QTB98 QTB100:QTB119 QTB65427:QTB65613 QTB130963:QTB131149 QTB196499:QTB196685 QTB262035:QTB262221 QTB327571:QTB327757 QTB393107:QTB393293 QTB458643:QTB458829 QTB524179:QTB524365 QTB589715:QTB589901 QTB655251:QTB655437 QTB720787:QTB720973 QTB786323:QTB786509 QTB851859:QTB852045 QTB917395:QTB917581 QTB982931:QTB983117 QTE7:QTE36 QTE38:QTE75 QTE78:QTE98 QTE100:QTE119 QTE65427:QTE65613 QTE130963:QTE131149 QTE196499:QTE196685 QTE262035:QTE262221 QTE327571:QTE327757 QTE393107:QTE393293 QTE458643:QTE458829 QTE524179:QTE524365 QTE589715:QTE589901 QTE655251:QTE655437 QTE720787:QTE720973 QTE786323:QTE786509 QTE851859:QTE852045 QTE917395:QTE917581 QTE982931:QTE983117 QTH7:QTH36 QTH38:QTH75 QTH78:QTH98 QTH100:QTH119 QTH65427:QTH65613 QTH130963:QTH131149 QTH196499:QTH196685 QTH262035:QTH262221 QTH327571:QTH327757 QTH393107:QTH393293 QTH458643:QTH458829 QTH524179:QTH524365 QTH589715:QTH589901 QTH655251:QTH655437 QTH720787:QTH720973 QTH786323:QTH786509 QTH851859:QTH852045 QTH917395:QTH917581 QTH982931:QTH983117 QTK7:QTK36 QTK38:QTK75 QTK78:QTK98 QTK100:QTK119 QTK65427:QTK65613 QTK130963:QTK131149 QTK196499:QTK196685 QTK262035:QTK262221 QTK327571:QTK327757 QTK393107:QTK393293 QTK458643:QTK458829 QTK524179:QTK524365 QTK589715:QTK589901 QTK655251:QTK655437 QTK720787:QTK720973 QTK786323:QTK786509 QTK851859:QTK852045 QTK917395:QTK917581 QTK982931:QTK983117 RCU7:RCU36 RCU38:RCU75 RCU78:RCU98 RCU100:RCU119 RCU65427:RCU65613 RCU130963:RCU131149 RCU196499:RCU196685 RCU262035:RCU262221 RCU327571:RCU327757 RCU393107:RCU393293 RCU458643:RCU458829 RCU524179:RCU524365 RCU589715:RCU589901 RCU655251:RCU655437 RCU720787:RCU720973 RCU786323:RCU786509 RCU851859:RCU852045 RCU917395:RCU917581 RCU982931:RCU983117 RCX7:RCX36 RCX38:RCX75 RCX78:RCX98 RCX100:RCX119 RCX65427:RCX65613 RCX130963:RCX131149 RCX196499:RCX196685 RCX262035:RCX262221 RCX327571:RCX327757 RCX393107:RCX393293 RCX458643:RCX458829 RCX524179:RCX524365 RCX589715:RCX589901 RCX655251:RCX655437 RCX720787:RCX720973 RCX786323:RCX786509 RCX851859:RCX852045 RCX917395:RCX917581 RCX982931:RCX983117 RDA7:RDA36 RDA38:RDA75 RDA78:RDA98 RDA100:RDA119 RDA65427:RDA65613 RDA130963:RDA131149 RDA196499:RDA196685 RDA262035:RDA262221 RDA327571:RDA327757 RDA393107:RDA393293 RDA458643:RDA458829 RDA524179:RDA524365 RDA589715:RDA589901 RDA655251:RDA655437 RDA720787:RDA720973 RDA786323:RDA786509 RDA851859:RDA852045 RDA917395:RDA917581 RDA982931:RDA983117 RDD7:RDD36 RDD38:RDD75 RDD78:RDD98 RDD100:RDD119 RDD65427:RDD65613 RDD130963:RDD131149 RDD196499:RDD196685 RDD262035:RDD262221 RDD327571:RDD327757 RDD393107:RDD393293 RDD458643:RDD458829 RDD524179:RDD524365 RDD589715:RDD589901 RDD655251:RDD655437 RDD720787:RDD720973 RDD786323:RDD786509 RDD851859:RDD852045 RDD917395:RDD917581 RDD982931:RDD983117 RDG7:RDG36 RDG38:RDG75 RDG78:RDG98 RDG100:RDG119 RDG65427:RDG65613 RDG130963:RDG131149 RDG196499:RDG196685 RDG262035:RDG262221 RDG327571:RDG327757 RDG393107:RDG393293 RDG458643:RDG458829 RDG524179:RDG524365 RDG589715:RDG589901 RDG655251:RDG655437 RDG720787:RDG720973 RDG786323:RDG786509 RDG851859:RDG852045 RDG917395:RDG917581 RDG982931:RDG983117 RMQ7:RMQ36 RMQ38:RMQ75 RMQ78:RMQ98 RMQ100:RMQ119 RMQ65427:RMQ65613 RMQ130963:RMQ131149 RMQ196499:RMQ196685 RMQ262035:RMQ262221 RMQ327571:RMQ327757 RMQ393107:RMQ393293 RMQ458643:RMQ458829 RMQ524179:RMQ524365 RMQ589715:RMQ589901 RMQ655251:RMQ655437 RMQ720787:RMQ720973 RMQ786323:RMQ786509 RMQ851859:RMQ852045 RMQ917395:RMQ917581 RMQ982931:RMQ983117 RMT7:RMT36 RMT38:RMT75 RMT78:RMT98 RMT100:RMT119 RMT65427:RMT65613 RMT130963:RMT131149 RMT196499:RMT196685 RMT262035:RMT262221 RMT327571:RMT327757 RMT393107:RMT393293 RMT458643:RMT458829 RMT524179:RMT524365 RMT589715:RMT589901 RMT655251:RMT655437 RMT720787:RMT720973 RMT786323:RMT786509 RMT851859:RMT852045 RMT917395:RMT917581 RMT982931:RMT983117 RMW7:RMW36 RMW38:RMW75 RMW78:RMW98 RMW100:RMW119 RMW65427:RMW65613 RMW130963:RMW131149 RMW196499:RMW196685 RMW262035:RMW262221 RMW327571:RMW327757 RMW393107:RMW393293 RMW458643:RMW458829 RMW524179:RMW524365 RMW589715:RMW589901 RMW655251:RMW655437 RMW720787:RMW720973 RMW786323:RMW786509 RMW851859:RMW852045 RMW917395:RMW917581 RMW982931:RMW983117 RMZ7:RMZ36 RMZ38:RMZ75 RMZ78:RMZ98 RMZ100:RMZ119 RMZ65427:RMZ65613 RMZ130963:RMZ131149 RMZ196499:RMZ196685 RMZ262035:RMZ262221 RMZ327571:RMZ327757 RMZ393107:RMZ393293 RMZ458643:RMZ458829 RMZ524179:RMZ524365 RMZ589715:RMZ589901 RMZ655251:RMZ655437 RMZ720787:RMZ720973 RMZ786323:RMZ786509 RMZ851859:RMZ852045 RMZ917395:RMZ917581 RMZ982931:RMZ983117 RNC7:RNC36 RNC38:RNC75 RNC78:RNC98 RNC100:RNC119 RNC65427:RNC65613 RNC130963:RNC131149 RNC196499:RNC196685 RNC262035:RNC262221 RNC327571:RNC327757 RNC393107:RNC393293 RNC458643:RNC458829 RNC524179:RNC524365 RNC589715:RNC589901 RNC655251:RNC655437 RNC720787:RNC720973 RNC786323:RNC786509 RNC851859:RNC852045 RNC917395:RNC917581 RNC982931:RNC983117 RWM7:RWM36 RWM38:RWM75 RWM78:RWM98 RWM100:RWM119 RWM65427:RWM65613 RWM130963:RWM131149 RWM196499:RWM196685 RWM262035:RWM262221 RWM327571:RWM327757 RWM393107:RWM393293 RWM458643:RWM458829 RWM524179:RWM524365 RWM589715:RWM589901 RWM655251:RWM655437 RWM720787:RWM720973 RWM786323:RWM786509 RWM851859:RWM852045 RWM917395:RWM917581 RWM982931:RWM983117 RWP7:RWP36 RWP38:RWP75 RWP78:RWP98 RWP100:RWP119 RWP65427:RWP65613 RWP130963:RWP131149 RWP196499:RWP196685 RWP262035:RWP262221 RWP327571:RWP327757 RWP393107:RWP393293 RWP458643:RWP458829 RWP524179:RWP524365 RWP589715:RWP589901 RWP655251:RWP655437 RWP720787:RWP720973 RWP786323:RWP786509 RWP851859:RWP852045 RWP917395:RWP917581 RWP982931:RWP983117 RWS7:RWS36 RWS38:RWS75 RWS78:RWS98 RWS100:RWS119 RWS65427:RWS65613 RWS130963:RWS131149 RWS196499:RWS196685 RWS262035:RWS262221 RWS327571:RWS327757 RWS393107:RWS393293 RWS458643:RWS458829 RWS524179:RWS524365 RWS589715:RWS589901 RWS655251:RWS655437 RWS720787:RWS720973 RWS786323:RWS786509 RWS851859:RWS852045 RWS917395:RWS917581 RWS982931:RWS983117 RWV7:RWV36 RWV38:RWV75 RWV78:RWV98 RWV100:RWV119 RWV65427:RWV65613 RWV130963:RWV131149 RWV196499:RWV196685 RWV262035:RWV262221 RWV327571:RWV327757 RWV393107:RWV393293 RWV458643:RWV458829 RWV524179:RWV524365 RWV589715:RWV589901 RWV655251:RWV655437 RWV720787:RWV720973 RWV786323:RWV786509 RWV851859:RWV852045 RWV917395:RWV917581 RWV982931:RWV983117 RWY7:RWY36 RWY38:RWY75 RWY78:RWY98 RWY100:RWY119 RWY65427:RWY65613 RWY130963:RWY131149 RWY196499:RWY196685 RWY262035:RWY262221 RWY327571:RWY327757 RWY393107:RWY393293 RWY458643:RWY458829 RWY524179:RWY524365 RWY589715:RWY589901 RWY655251:RWY655437 RWY720787:RWY720973 RWY786323:RWY786509 RWY851859:RWY852045 RWY917395:RWY917581 RWY982931:RWY983117 SGI7:SGI36 SGI38:SGI75 SGI78:SGI98 SGI100:SGI119 SGI65427:SGI65613 SGI130963:SGI131149 SGI196499:SGI196685 SGI262035:SGI262221 SGI327571:SGI327757 SGI393107:SGI393293 SGI458643:SGI458829 SGI524179:SGI524365 SGI589715:SGI589901 SGI655251:SGI655437 SGI720787:SGI720973 SGI786323:SGI786509 SGI851859:SGI852045 SGI917395:SGI917581 SGI982931:SGI983117 SGL7:SGL36 SGL38:SGL75 SGL78:SGL98 SGL100:SGL119 SGL65427:SGL65613 SGL130963:SGL131149 SGL196499:SGL196685 SGL262035:SGL262221 SGL327571:SGL327757 SGL393107:SGL393293 SGL458643:SGL458829 SGL524179:SGL524365 SGL589715:SGL589901 SGL655251:SGL655437 SGL720787:SGL720973 SGL786323:SGL786509 SGL851859:SGL852045 SGL917395:SGL917581 SGL982931:SGL983117 SGO7:SGO36 SGO38:SGO75 SGO78:SGO98 SGO100:SGO119 SGO65427:SGO65613 SGO130963:SGO131149 SGO196499:SGO196685 SGO262035:SGO262221 SGO327571:SGO327757 SGO393107:SGO393293 SGO458643:SGO458829 SGO524179:SGO524365 SGO589715:SGO589901 SGO655251:SGO655437 SGO720787:SGO720973 SGO786323:SGO786509 SGO851859:SGO852045 SGO917395:SGO917581 SGO982931:SGO983117 SGR7:SGR36 SGR38:SGR75 SGR78:SGR98 SGR100:SGR119 SGR65427:SGR65613 SGR130963:SGR131149 SGR196499:SGR196685 SGR262035:SGR262221 SGR327571:SGR327757 SGR393107:SGR393293 SGR458643:SGR458829 SGR524179:SGR524365 SGR589715:SGR589901 SGR655251:SGR655437 SGR720787:SGR720973 SGR786323:SGR786509 SGR851859:SGR852045 SGR917395:SGR917581 SGR982931:SGR983117 SGU7:SGU36 SGU38:SGU75 SGU78:SGU98 SGU100:SGU119 SGU65427:SGU65613 SGU130963:SGU131149 SGU196499:SGU196685 SGU262035:SGU262221 SGU327571:SGU327757 SGU393107:SGU393293 SGU458643:SGU458829 SGU524179:SGU524365 SGU589715:SGU589901 SGU655251:SGU655437 SGU720787:SGU720973 SGU786323:SGU786509 SGU851859:SGU852045 SGU917395:SGU917581 SGU982931:SGU983117 SQE7:SQE36 SQE38:SQE75 SQE78:SQE98 SQE100:SQE119 SQE65427:SQE65613 SQE130963:SQE131149 SQE196499:SQE196685 SQE262035:SQE262221 SQE327571:SQE327757 SQE393107:SQE393293 SQE458643:SQE458829 SQE524179:SQE524365 SQE589715:SQE589901 SQE655251:SQE655437 SQE720787:SQE720973 SQE786323:SQE786509 SQE851859:SQE852045 SQE917395:SQE917581 SQE982931:SQE983117 SQH7:SQH36 SQH38:SQH75 SQH78:SQH98 SQH100:SQH119 SQH65427:SQH65613 SQH130963:SQH131149 SQH196499:SQH196685 SQH262035:SQH262221 SQH327571:SQH327757 SQH393107:SQH393293 SQH458643:SQH458829 SQH524179:SQH524365 SQH589715:SQH589901 SQH655251:SQH655437 SQH720787:SQH720973 SQH786323:SQH786509 SQH851859:SQH852045 SQH917395:SQH917581 SQH982931:SQH983117 SQK7:SQK36 SQK38:SQK75 SQK78:SQK98 SQK100:SQK119 SQK65427:SQK65613 SQK130963:SQK131149 SQK196499:SQK196685 SQK262035:SQK262221 SQK327571:SQK327757 SQK393107:SQK393293 SQK458643:SQK458829 SQK524179:SQK524365 SQK589715:SQK589901 SQK655251:SQK655437 SQK720787:SQK720973 SQK786323:SQK786509 SQK851859:SQK852045 SQK917395:SQK917581 SQK982931:SQK983117 SQN7:SQN36 SQN38:SQN75 SQN78:SQN98 SQN100:SQN119 SQN65427:SQN65613 SQN130963:SQN131149 SQN196499:SQN196685 SQN262035:SQN262221 SQN327571:SQN327757 SQN393107:SQN393293 SQN458643:SQN458829 SQN524179:SQN524365 SQN589715:SQN589901 SQN655251:SQN655437 SQN720787:SQN720973 SQN786323:SQN786509 SQN851859:SQN852045 SQN917395:SQN917581 SQN982931:SQN983117 SQQ7:SQQ36 SQQ38:SQQ75 SQQ78:SQQ98 SQQ100:SQQ119 SQQ65427:SQQ65613 SQQ130963:SQQ131149 SQQ196499:SQQ196685 SQQ262035:SQQ262221 SQQ327571:SQQ327757 SQQ393107:SQQ393293 SQQ458643:SQQ458829 SQQ524179:SQQ524365 SQQ589715:SQQ589901 SQQ655251:SQQ655437 SQQ720787:SQQ720973 SQQ786323:SQQ786509 SQQ851859:SQQ852045 SQQ917395:SQQ917581 SQQ982931:SQQ983117 TAA7:TAA36 TAA38:TAA75 TAA78:TAA98 TAA100:TAA119 TAA65427:TAA65613 TAA130963:TAA131149 TAA196499:TAA196685 TAA262035:TAA262221 TAA327571:TAA327757 TAA393107:TAA393293 TAA458643:TAA458829 TAA524179:TAA524365 TAA589715:TAA589901 TAA655251:TAA655437 TAA720787:TAA720973 TAA786323:TAA786509 TAA851859:TAA852045 TAA917395:TAA917581 TAA982931:TAA983117 TAD7:TAD36 TAD38:TAD75 TAD78:TAD98 TAD100:TAD119 TAD65427:TAD65613 TAD130963:TAD131149 TAD196499:TAD196685 TAD262035:TAD262221 TAD327571:TAD327757 TAD393107:TAD393293 TAD458643:TAD458829 TAD524179:TAD524365 TAD589715:TAD589901 TAD655251:TAD655437 TAD720787:TAD720973 TAD786323:TAD786509 TAD851859:TAD852045 TAD917395:TAD917581 TAD982931:TAD983117 TAG7:TAG36 TAG38:TAG75 TAG78:TAG98 TAG100:TAG119 TAG65427:TAG65613 TAG130963:TAG131149 TAG196499:TAG196685 TAG262035:TAG262221 TAG327571:TAG327757 TAG393107:TAG393293 TAG458643:TAG458829 TAG524179:TAG524365 TAG589715:TAG589901 TAG655251:TAG655437 TAG720787:TAG720973 TAG786323:TAG786509 TAG851859:TAG852045 TAG917395:TAG917581 TAG982931:TAG983117 TAJ7:TAJ36 TAJ38:TAJ75 TAJ78:TAJ98 TAJ100:TAJ119 TAJ65427:TAJ65613 TAJ130963:TAJ131149 TAJ196499:TAJ196685 TAJ262035:TAJ262221 TAJ327571:TAJ327757 TAJ393107:TAJ393293 TAJ458643:TAJ458829 TAJ524179:TAJ524365 TAJ589715:TAJ589901 TAJ655251:TAJ655437 TAJ720787:TAJ720973 TAJ786323:TAJ786509 TAJ851859:TAJ852045 TAJ917395:TAJ917581 TAJ982931:TAJ983117 TAM7:TAM36 TAM38:TAM75 TAM78:TAM98 TAM100:TAM119 TAM65427:TAM65613 TAM130963:TAM131149 TAM196499:TAM196685 TAM262035:TAM262221 TAM327571:TAM327757 TAM393107:TAM393293 TAM458643:TAM458829 TAM524179:TAM524365 TAM589715:TAM589901 TAM655251:TAM655437 TAM720787:TAM720973 TAM786323:TAM786509 TAM851859:TAM852045 TAM917395:TAM917581 TAM982931:TAM983117 TJW7:TJW36 TJW38:TJW75 TJW78:TJW98 TJW100:TJW119 TJW65427:TJW65613 TJW130963:TJW131149 TJW196499:TJW196685 TJW262035:TJW262221 TJW327571:TJW327757 TJW393107:TJW393293 TJW458643:TJW458829 TJW524179:TJW524365 TJW589715:TJW589901 TJW655251:TJW655437 TJW720787:TJW720973 TJW786323:TJW786509 TJW851859:TJW852045 TJW917395:TJW917581 TJW982931:TJW983117 TJZ7:TJZ36 TJZ38:TJZ75 TJZ78:TJZ98 TJZ100:TJZ119 TJZ65427:TJZ65613 TJZ130963:TJZ131149 TJZ196499:TJZ196685 TJZ262035:TJZ262221 TJZ327571:TJZ327757 TJZ393107:TJZ393293 TJZ458643:TJZ458829 TJZ524179:TJZ524365 TJZ589715:TJZ589901 TJZ655251:TJZ655437 TJZ720787:TJZ720973 TJZ786323:TJZ786509 TJZ851859:TJZ852045 TJZ917395:TJZ917581 TJZ982931:TJZ983117 TKC7:TKC36 TKC38:TKC75 TKC78:TKC98 TKC100:TKC119 TKC65427:TKC65613 TKC130963:TKC131149 TKC196499:TKC196685 TKC262035:TKC262221 TKC327571:TKC327757 TKC393107:TKC393293 TKC458643:TKC458829 TKC524179:TKC524365 TKC589715:TKC589901 TKC655251:TKC655437 TKC720787:TKC720973 TKC786323:TKC786509 TKC851859:TKC852045 TKC917395:TKC917581 TKC982931:TKC983117 TKF7:TKF36 TKF38:TKF75 TKF78:TKF98 TKF100:TKF119 TKF65427:TKF65613 TKF130963:TKF131149 TKF196499:TKF196685 TKF262035:TKF262221 TKF327571:TKF327757 TKF393107:TKF393293 TKF458643:TKF458829 TKF524179:TKF524365 TKF589715:TKF589901 TKF655251:TKF655437 TKF720787:TKF720973 TKF786323:TKF786509 TKF851859:TKF852045 TKF917395:TKF917581 TKF982931:TKF983117 TKI7:TKI36 TKI38:TKI75 TKI78:TKI98 TKI100:TKI119 TKI65427:TKI65613 TKI130963:TKI131149 TKI196499:TKI196685 TKI262035:TKI262221 TKI327571:TKI327757 TKI393107:TKI393293 TKI458643:TKI458829 TKI524179:TKI524365 TKI589715:TKI589901 TKI655251:TKI655437 TKI720787:TKI720973 TKI786323:TKI786509 TKI851859:TKI852045 TKI917395:TKI917581 TKI982931:TKI983117 TTS7:TTS36 TTS38:TTS75 TTS78:TTS98 TTS100:TTS119 TTS65427:TTS65613 TTS130963:TTS131149 TTS196499:TTS196685 TTS262035:TTS262221 TTS327571:TTS327757 TTS393107:TTS393293 TTS458643:TTS458829 TTS524179:TTS524365 TTS589715:TTS589901 TTS655251:TTS655437 TTS720787:TTS720973 TTS786323:TTS786509 TTS851859:TTS852045 TTS917395:TTS917581 TTS982931:TTS983117 TTV7:TTV36 TTV38:TTV75 TTV78:TTV98 TTV100:TTV119 TTV65427:TTV65613 TTV130963:TTV131149 TTV196499:TTV196685 TTV262035:TTV262221 TTV327571:TTV327757 TTV393107:TTV393293 TTV458643:TTV458829 TTV524179:TTV524365 TTV589715:TTV589901 TTV655251:TTV655437 TTV720787:TTV720973 TTV786323:TTV786509 TTV851859:TTV852045 TTV917395:TTV917581 TTV982931:TTV983117 TTY7:TTY36 TTY38:TTY75 TTY78:TTY98 TTY100:TTY119 TTY65427:TTY65613 TTY130963:TTY131149 TTY196499:TTY196685 TTY262035:TTY262221 TTY327571:TTY327757 TTY393107:TTY393293 TTY458643:TTY458829 TTY524179:TTY524365 TTY589715:TTY589901 TTY655251:TTY655437 TTY720787:TTY720973 TTY786323:TTY786509 TTY851859:TTY852045 TTY917395:TTY917581 TTY982931:TTY983117 TUB7:TUB36 TUB38:TUB75 TUB78:TUB98 TUB100:TUB119 TUB65427:TUB65613 TUB130963:TUB131149 TUB196499:TUB196685 TUB262035:TUB262221 TUB327571:TUB327757 TUB393107:TUB393293 TUB458643:TUB458829 TUB524179:TUB524365 TUB589715:TUB589901 TUB655251:TUB655437 TUB720787:TUB720973 TUB786323:TUB786509 TUB851859:TUB852045 TUB917395:TUB917581 TUB982931:TUB983117 TUE7:TUE36 TUE38:TUE75 TUE78:TUE98 TUE100:TUE119 TUE65427:TUE65613 TUE130963:TUE131149 TUE196499:TUE196685 TUE262035:TUE262221 TUE327571:TUE327757 TUE393107:TUE393293 TUE458643:TUE458829 TUE524179:TUE524365 TUE589715:TUE589901 TUE655251:TUE655437 TUE720787:TUE720973 TUE786323:TUE786509 TUE851859:TUE852045 TUE917395:TUE917581 TUE982931:TUE983117 UDO7:UDO36 UDO38:UDO75 UDO78:UDO98 UDO100:UDO119 UDO65427:UDO65613 UDO130963:UDO131149 UDO196499:UDO196685 UDO262035:UDO262221 UDO327571:UDO327757 UDO393107:UDO393293 UDO458643:UDO458829 UDO524179:UDO524365 UDO589715:UDO589901 UDO655251:UDO655437 UDO720787:UDO720973 UDO786323:UDO786509 UDO851859:UDO852045 UDO917395:UDO917581 UDO982931:UDO983117 UDR7:UDR36 UDR38:UDR75 UDR78:UDR98 UDR100:UDR119 UDR65427:UDR65613 UDR130963:UDR131149 UDR196499:UDR196685 UDR262035:UDR262221 UDR327571:UDR327757 UDR393107:UDR393293 UDR458643:UDR458829 UDR524179:UDR524365 UDR589715:UDR589901 UDR655251:UDR655437 UDR720787:UDR720973 UDR786323:UDR786509 UDR851859:UDR852045 UDR917395:UDR917581 UDR982931:UDR983117 UDU7:UDU36 UDU38:UDU75 UDU78:UDU98 UDU100:UDU119 UDU65427:UDU65613 UDU130963:UDU131149 UDU196499:UDU196685 UDU262035:UDU262221 UDU327571:UDU327757 UDU393107:UDU393293 UDU458643:UDU458829 UDU524179:UDU524365 UDU589715:UDU589901 UDU655251:UDU655437 UDU720787:UDU720973 UDU786323:UDU786509 UDU851859:UDU852045 UDU917395:UDU917581 UDU982931:UDU983117 UDX7:UDX36 UDX38:UDX75 UDX78:UDX98 UDX100:UDX119 UDX65427:UDX65613 UDX130963:UDX131149 UDX196499:UDX196685 UDX262035:UDX262221 UDX327571:UDX327757 UDX393107:UDX393293 UDX458643:UDX458829 UDX524179:UDX524365 UDX589715:UDX589901 UDX655251:UDX655437 UDX720787:UDX720973 UDX786323:UDX786509 UDX851859:UDX852045 UDX917395:UDX917581 UDX982931:UDX983117 UEA7:UEA36 UEA38:UEA75 UEA78:UEA98 UEA100:UEA119 UEA65427:UEA65613 UEA130963:UEA131149 UEA196499:UEA196685 UEA262035:UEA262221 UEA327571:UEA327757 UEA393107:UEA393293 UEA458643:UEA458829 UEA524179:UEA524365 UEA589715:UEA589901 UEA655251:UEA655437 UEA720787:UEA720973 UEA786323:UEA786509 UEA851859:UEA852045 UEA917395:UEA917581 UEA982931:UEA983117 UNK7:UNK36 UNK38:UNK75 UNK78:UNK98 UNK100:UNK119 UNK65427:UNK65613 UNK130963:UNK131149 UNK196499:UNK196685 UNK262035:UNK262221 UNK327571:UNK327757 UNK393107:UNK393293 UNK458643:UNK458829 UNK524179:UNK524365 UNK589715:UNK589901 UNK655251:UNK655437 UNK720787:UNK720973 UNK786323:UNK786509 UNK851859:UNK852045 UNK917395:UNK917581 UNK982931:UNK983117 UNN7:UNN36 UNN38:UNN75 UNN78:UNN98 UNN100:UNN119 UNN65427:UNN65613 UNN130963:UNN131149 UNN196499:UNN196685 UNN262035:UNN262221 UNN327571:UNN327757 UNN393107:UNN393293 UNN458643:UNN458829 UNN524179:UNN524365 UNN589715:UNN589901 UNN655251:UNN655437 UNN720787:UNN720973 UNN786323:UNN786509 UNN851859:UNN852045 UNN917395:UNN917581 UNN982931:UNN983117 UNQ7:UNQ36 UNQ38:UNQ75 UNQ78:UNQ98 UNQ100:UNQ119 UNQ65427:UNQ65613 UNQ130963:UNQ131149 UNQ196499:UNQ196685 UNQ262035:UNQ262221 UNQ327571:UNQ327757 UNQ393107:UNQ393293 UNQ458643:UNQ458829 UNQ524179:UNQ524365 UNQ589715:UNQ589901 UNQ655251:UNQ655437 UNQ720787:UNQ720973 UNQ786323:UNQ786509 UNQ851859:UNQ852045 UNQ917395:UNQ917581 UNQ982931:UNQ983117 UNT7:UNT36 UNT38:UNT75 UNT78:UNT98 UNT100:UNT119 UNT65427:UNT65613 UNT130963:UNT131149 UNT196499:UNT196685 UNT262035:UNT262221 UNT327571:UNT327757 UNT393107:UNT393293 UNT458643:UNT458829 UNT524179:UNT524365 UNT589715:UNT589901 UNT655251:UNT655437 UNT720787:UNT720973 UNT786323:UNT786509 UNT851859:UNT852045 UNT917395:UNT917581 UNT982931:UNT983117 UNW7:UNW36 UNW38:UNW75 UNW78:UNW98 UNW100:UNW119 UNW65427:UNW65613 UNW130963:UNW131149 UNW196499:UNW196685 UNW262035:UNW262221 UNW327571:UNW327757 UNW393107:UNW393293 UNW458643:UNW458829 UNW524179:UNW524365 UNW589715:UNW589901 UNW655251:UNW655437 UNW720787:UNW720973 UNW786323:UNW786509 UNW851859:UNW852045 UNW917395:UNW917581 UNW982931:UNW983117 UXG7:UXG36 UXG38:UXG75 UXG78:UXG98 UXG100:UXG119 UXG65427:UXG65613 UXG130963:UXG131149 UXG196499:UXG196685 UXG262035:UXG262221 UXG327571:UXG327757 UXG393107:UXG393293 UXG458643:UXG458829 UXG524179:UXG524365 UXG589715:UXG589901 UXG655251:UXG655437 UXG720787:UXG720973 UXG786323:UXG786509 UXG851859:UXG852045 UXG917395:UXG917581 UXG982931:UXG983117 UXJ7:UXJ36 UXJ38:UXJ75 UXJ78:UXJ98 UXJ100:UXJ119 UXJ65427:UXJ65613 UXJ130963:UXJ131149 UXJ196499:UXJ196685 UXJ262035:UXJ262221 UXJ327571:UXJ327757 UXJ393107:UXJ393293 UXJ458643:UXJ458829 UXJ524179:UXJ524365 UXJ589715:UXJ589901 UXJ655251:UXJ655437 UXJ720787:UXJ720973 UXJ786323:UXJ786509 UXJ851859:UXJ852045 UXJ917395:UXJ917581 UXJ982931:UXJ983117 UXM7:UXM36 UXM38:UXM75 UXM78:UXM98 UXM100:UXM119 UXM65427:UXM65613 UXM130963:UXM131149 UXM196499:UXM196685 UXM262035:UXM262221 UXM327571:UXM327757 UXM393107:UXM393293 UXM458643:UXM458829 UXM524179:UXM524365 UXM589715:UXM589901 UXM655251:UXM655437 UXM720787:UXM720973 UXM786323:UXM786509 UXM851859:UXM852045 UXM917395:UXM917581 UXM982931:UXM983117 UXP7:UXP36 UXP38:UXP75 UXP78:UXP98 UXP100:UXP119 UXP65427:UXP65613 UXP130963:UXP131149 UXP196499:UXP196685 UXP262035:UXP262221 UXP327571:UXP327757 UXP393107:UXP393293 UXP458643:UXP458829 UXP524179:UXP524365 UXP589715:UXP589901 UXP655251:UXP655437 UXP720787:UXP720973 UXP786323:UXP786509 UXP851859:UXP852045 UXP917395:UXP917581 UXP982931:UXP983117 UXS7:UXS36 UXS38:UXS75 UXS78:UXS98 UXS100:UXS119 UXS65427:UXS65613 UXS130963:UXS131149 UXS196499:UXS196685 UXS262035:UXS262221 UXS327571:UXS327757 UXS393107:UXS393293 UXS458643:UXS458829 UXS524179:UXS524365 UXS589715:UXS589901 UXS655251:UXS655437 UXS720787:UXS720973 UXS786323:UXS786509 UXS851859:UXS852045 UXS917395:UXS917581 UXS982931:UXS983117 VHC7:VHC36 VHC38:VHC75 VHC78:VHC98 VHC100:VHC119 VHC65427:VHC65613 VHC130963:VHC131149 VHC196499:VHC196685 VHC262035:VHC262221 VHC327571:VHC327757 VHC393107:VHC393293 VHC458643:VHC458829 VHC524179:VHC524365 VHC589715:VHC589901 VHC655251:VHC655437 VHC720787:VHC720973 VHC786323:VHC786509 VHC851859:VHC852045 VHC917395:VHC917581 VHC982931:VHC983117 VHF7:VHF36 VHF38:VHF75 VHF78:VHF98 VHF100:VHF119 VHF65427:VHF65613 VHF130963:VHF131149 VHF196499:VHF196685 VHF262035:VHF262221 VHF327571:VHF327757 VHF393107:VHF393293 VHF458643:VHF458829 VHF524179:VHF524365 VHF589715:VHF589901 VHF655251:VHF655437 VHF720787:VHF720973 VHF786323:VHF786509 VHF851859:VHF852045 VHF917395:VHF917581 VHF982931:VHF983117 VHI7:VHI36 VHI38:VHI75 VHI78:VHI98 VHI100:VHI119 VHI65427:VHI65613 VHI130963:VHI131149 VHI196499:VHI196685 VHI262035:VHI262221 VHI327571:VHI327757 VHI393107:VHI393293 VHI458643:VHI458829 VHI524179:VHI524365 VHI589715:VHI589901 VHI655251:VHI655437 VHI720787:VHI720973 VHI786323:VHI786509 VHI851859:VHI852045 VHI917395:VHI917581 VHI982931:VHI983117 VHL7:VHL36 VHL38:VHL75 VHL78:VHL98 VHL100:VHL119 VHL65427:VHL65613 VHL130963:VHL131149 VHL196499:VHL196685 VHL262035:VHL262221 VHL327571:VHL327757 VHL393107:VHL393293 VHL458643:VHL458829 VHL524179:VHL524365 VHL589715:VHL589901 VHL655251:VHL655437 VHL720787:VHL720973 VHL786323:VHL786509 VHL851859:VHL852045 VHL917395:VHL917581 VHL982931:VHL983117 VHO7:VHO36 VHO38:VHO75 VHO78:VHO98 VHO100:VHO119 VHO65427:VHO65613 VHO130963:VHO131149 VHO196499:VHO196685 VHO262035:VHO262221 VHO327571:VHO327757 VHO393107:VHO393293 VHO458643:VHO458829 VHO524179:VHO524365 VHO589715:VHO589901 VHO655251:VHO655437 VHO720787:VHO720973 VHO786323:VHO786509 VHO851859:VHO852045 VHO917395:VHO917581 VHO982931:VHO983117 VQY7:VQY36 VQY38:VQY75 VQY78:VQY98 VQY100:VQY119 VQY65427:VQY65613 VQY130963:VQY131149 VQY196499:VQY196685 VQY262035:VQY262221 VQY327571:VQY327757 VQY393107:VQY393293 VQY458643:VQY458829 VQY524179:VQY524365 VQY589715:VQY589901 VQY655251:VQY655437 VQY720787:VQY720973 VQY786323:VQY786509 VQY851859:VQY852045 VQY917395:VQY917581 VQY982931:VQY983117 VRB7:VRB36 VRB38:VRB75 VRB78:VRB98 VRB100:VRB119 VRB65427:VRB65613 VRB130963:VRB131149 VRB196499:VRB196685 VRB262035:VRB262221 VRB327571:VRB327757 VRB393107:VRB393293 VRB458643:VRB458829 VRB524179:VRB524365 VRB589715:VRB589901 VRB655251:VRB655437 VRB720787:VRB720973 VRB786323:VRB786509 VRB851859:VRB852045 VRB917395:VRB917581 VRB982931:VRB983117 VRE7:VRE36 VRE38:VRE75 VRE78:VRE98 VRE100:VRE119 VRE65427:VRE65613 VRE130963:VRE131149 VRE196499:VRE196685 VRE262035:VRE262221 VRE327571:VRE327757 VRE393107:VRE393293 VRE458643:VRE458829 VRE524179:VRE524365 VRE589715:VRE589901 VRE655251:VRE655437 VRE720787:VRE720973 VRE786323:VRE786509 VRE851859:VRE852045 VRE917395:VRE917581 VRE982931:VRE983117 VRH7:VRH36 VRH38:VRH75 VRH78:VRH98 VRH100:VRH119 VRH65427:VRH65613 VRH130963:VRH131149 VRH196499:VRH196685 VRH262035:VRH262221 VRH327571:VRH327757 VRH393107:VRH393293 VRH458643:VRH458829 VRH524179:VRH524365 VRH589715:VRH589901 VRH655251:VRH655437 VRH720787:VRH720973 VRH786323:VRH786509 VRH851859:VRH852045 VRH917395:VRH917581 VRH982931:VRH983117 VRK7:VRK36 VRK38:VRK75 VRK78:VRK98 VRK100:VRK119 VRK65427:VRK65613 VRK130963:VRK131149 VRK196499:VRK196685 VRK262035:VRK262221 VRK327571:VRK327757 VRK393107:VRK393293 VRK458643:VRK458829 VRK524179:VRK524365 VRK589715:VRK589901 VRK655251:VRK655437 VRK720787:VRK720973 VRK786323:VRK786509 VRK851859:VRK852045 VRK917395:VRK917581 VRK982931:VRK983117 WAU7:WAU36 WAU38:WAU75 WAU78:WAU98 WAU100:WAU119 WAU65427:WAU65613 WAU130963:WAU131149 WAU196499:WAU196685 WAU262035:WAU262221 WAU327571:WAU327757 WAU393107:WAU393293 WAU458643:WAU458829 WAU524179:WAU524365 WAU589715:WAU589901 WAU655251:WAU655437 WAU720787:WAU720973 WAU786323:WAU786509 WAU851859:WAU852045 WAU917395:WAU917581 WAU982931:WAU983117 WAX7:WAX36 WAX38:WAX75 WAX78:WAX98 WAX100:WAX119 WAX65427:WAX65613 WAX130963:WAX131149 WAX196499:WAX196685 WAX262035:WAX262221 WAX327571:WAX327757 WAX393107:WAX393293 WAX458643:WAX458829 WAX524179:WAX524365 WAX589715:WAX589901 WAX655251:WAX655437 WAX720787:WAX720973 WAX786323:WAX786509 WAX851859:WAX852045 WAX917395:WAX917581 WAX982931:WAX983117 WBA7:WBA36 WBA38:WBA75 WBA78:WBA98 WBA100:WBA119 WBA65427:WBA65613 WBA130963:WBA131149 WBA196499:WBA196685 WBA262035:WBA262221 WBA327571:WBA327757 WBA393107:WBA393293 WBA458643:WBA458829 WBA524179:WBA524365 WBA589715:WBA589901 WBA655251:WBA655437 WBA720787:WBA720973 WBA786323:WBA786509 WBA851859:WBA852045 WBA917395:WBA917581 WBA982931:WBA983117 WBD7:WBD36 WBD38:WBD75 WBD78:WBD98 WBD100:WBD119 WBD65427:WBD65613 WBD130963:WBD131149 WBD196499:WBD196685 WBD262035:WBD262221 WBD327571:WBD327757 WBD393107:WBD393293 WBD458643:WBD458829 WBD524179:WBD524365 WBD589715:WBD589901 WBD655251:WBD655437 WBD720787:WBD720973 WBD786323:WBD786509 WBD851859:WBD852045 WBD917395:WBD917581 WBD982931:WBD983117 WBG7:WBG36 WBG38:WBG75 WBG78:WBG98 WBG100:WBG119 WBG65427:WBG65613 WBG130963:WBG131149 WBG196499:WBG196685 WBG262035:WBG262221 WBG327571:WBG327757 WBG393107:WBG393293 WBG458643:WBG458829 WBG524179:WBG524365 WBG589715:WBG589901 WBG655251:WBG655437 WBG720787:WBG720973 WBG786323:WBG786509 WBG851859:WBG852045 WBG917395:WBG917581 WBG982931:WBG983117 WKQ7:WKQ36 WKQ38:WKQ75 WKQ78:WKQ98 WKQ100:WKQ119 WKQ65427:WKQ65613 WKQ130963:WKQ131149 WKQ196499:WKQ196685 WKQ262035:WKQ262221 WKQ327571:WKQ327757 WKQ393107:WKQ393293 WKQ458643:WKQ458829 WKQ524179:WKQ524365 WKQ589715:WKQ589901 WKQ655251:WKQ655437 WKQ720787:WKQ720973 WKQ786323:WKQ786509 WKQ851859:WKQ852045 WKQ917395:WKQ917581 WKQ982931:WKQ983117 WKT7:WKT36 WKT38:WKT75 WKT78:WKT98 WKT100:WKT119 WKT65427:WKT65613 WKT130963:WKT131149 WKT196499:WKT196685 WKT262035:WKT262221 WKT327571:WKT327757 WKT393107:WKT393293 WKT458643:WKT458829 WKT524179:WKT524365 WKT589715:WKT589901 WKT655251:WKT655437 WKT720787:WKT720973 WKT786323:WKT786509 WKT851859:WKT852045 WKT917395:WKT917581 WKT982931:WKT983117 WKW7:WKW36 WKW38:WKW75 WKW78:WKW98 WKW100:WKW119 WKW65427:WKW65613 WKW130963:WKW131149 WKW196499:WKW196685 WKW262035:WKW262221 WKW327571:WKW327757 WKW393107:WKW393293 WKW458643:WKW458829 WKW524179:WKW524365 WKW589715:WKW589901 WKW655251:WKW655437 WKW720787:WKW720973 WKW786323:WKW786509 WKW851859:WKW852045 WKW917395:WKW917581 WKW982931:WKW983117 WKZ7:WKZ36 WKZ38:WKZ75 WKZ78:WKZ98 WKZ100:WKZ119 WKZ65427:WKZ65613 WKZ130963:WKZ131149 WKZ196499:WKZ196685 WKZ262035:WKZ262221 WKZ327571:WKZ327757 WKZ393107:WKZ393293 WKZ458643:WKZ458829 WKZ524179:WKZ524365 WKZ589715:WKZ589901 WKZ655251:WKZ655437 WKZ720787:WKZ720973 WKZ786323:WKZ786509 WKZ851859:WKZ852045 WKZ917395:WKZ917581 WKZ982931:WKZ983117 WLC7:WLC36 WLC38:WLC75 WLC78:WLC98 WLC100:WLC119 WLC65427:WLC65613 WLC130963:WLC131149 WLC196499:WLC196685 WLC262035:WLC262221 WLC327571:WLC327757 WLC393107:WLC393293 WLC458643:WLC458829 WLC524179:WLC524365 WLC589715:WLC589901 WLC655251:WLC655437 WLC720787:WLC720973 WLC786323:WLC786509 WLC851859:WLC852045 WLC917395:WLC917581 WLC982931:WLC983117 WUM7:WUM36 WUM38:WUM75 WUM78:WUM98 WUM100:WUM119 WUM65427:WUM65613 WUM130963:WUM131149 WUM196499:WUM196685 WUM262035:WUM262221 WUM327571:WUM327757 WUM393107:WUM393293 WUM458643:WUM458829 WUM524179:WUM524365 WUM589715:WUM589901 WUM655251:WUM655437 WUM720787:WUM720973 WUM786323:WUM786509 WUM851859:WUM852045 WUM917395:WUM917581 WUM982931:WUM983117 WUP7:WUP36 WUP38:WUP75 WUP78:WUP98 WUP100:WUP119 WUP65427:WUP65613 WUP130963:WUP131149 WUP196499:WUP196685 WUP262035:WUP262221 WUP327571:WUP327757 WUP393107:WUP393293 WUP458643:WUP458829 WUP524179:WUP524365 WUP589715:WUP589901 WUP655251:WUP655437 WUP720787:WUP720973 WUP786323:WUP786509 WUP851859:WUP852045 WUP917395:WUP917581 WUP982931:WUP983117 WUS7:WUS36 WUS38:WUS75 WUS78:WUS98 WUS100:WUS119 WUS65427:WUS65613 WUS130963:WUS131149 WUS196499:WUS196685 WUS262035:WUS262221 WUS327571:WUS327757 WUS393107:WUS393293 WUS458643:WUS458829 WUS524179:WUS524365 WUS589715:WUS589901 WUS655251:WUS655437 WUS720787:WUS720973 WUS786323:WUS786509 WUS851859:WUS852045 WUS917395:WUS917581 WUS982931:WUS983117 WUV7:WUV36 WUV38:WUV75 WUV78:WUV98 WUV100:WUV119 WUV65427:WUV65613 WUV130963:WUV131149 WUV196499:WUV196685 WUV262035:WUV262221 WUV327571:WUV327757 WUV393107:WUV393293 WUV458643:WUV458829 WUV524179:WUV524365 WUV589715:WUV589901 WUV655251:WUV655437 WUV720787:WUV720973 WUV786323:WUV786509 WUV851859:WUV852045 WUV917395:WUV917581 WUV982931:WUV983117 WUY7:WUY36 WUY38:WUY75 WUY78:WUY98 WUY100:WUY119 WUY65427:WUY65613 WUY130963:WUY131149 WUY196499:WUY196685 WUY262035:WUY262221 WUY327571:WUY327757 WUY393107:WUY393293 WUY458643:WUY458829 WUY524179:WUY524365 WUY589715:WUY589901 WUY655251:WUY655437 WUY720787:WUY720973 WUY786323:WUY786509 WUY851859:WUY852045 WUY917395:WUY917581 WUY982931:WUY983117">
      <formula1>常用单位</formula1>
    </dataValidation>
  </dataValidations>
  <printOptions horizontalCentered="1"/>
  <pageMargins left="0.25" right="0.25" top="0.75" bottom="0.75" header="0.3" footer="0.3"/>
  <pageSetup paperSize="9" scale="79" fitToHeight="0" orientation="portrait"/>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封面</vt: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东蓠观海</cp:lastModifiedBy>
  <dcterms:created xsi:type="dcterms:W3CDTF">2006-09-16T00:00:00Z</dcterms:created>
  <cp:lastPrinted>2025-07-28T06:51:00Z</cp:lastPrinted>
  <dcterms:modified xsi:type="dcterms:W3CDTF">2025-08-04T06:27:38Z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8F0822DF718C4162BDB083B2DB75F704_13</vt:lpwstr>
  </property>
  <property fmtid="{D5CDD505-2E9C-101B-9397-08002B2CF9AE}" pid="3" name="KSOProductBuildVer">
    <vt:lpwstr>2052-12.1.0.21915</vt:lpwstr>
  </property>
</Properties>
</file>